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<sst xmlns="http://schemas.openxmlformats.org/spreadsheetml/2006/main" count="519" uniqueCount="251">
  <si>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</si>
  <si>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</si>
  <si>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</si>
  <si>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</si>
  <si>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</si>
  <si>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</si>
  <si>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</si>
  <si>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</si>
  <si>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</si>
  <si>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</si>
  <si>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</si>
  <si>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</si>
  <si>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</si>
  <si>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</si>
  <si>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</si>
  <si>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</si>
  <si>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</si>
  <si>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</si>
  <si>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</si>
  <si>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</si>
  <si>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</si>
  <si>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</si>
  <si>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</si>
  <si>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</si>
  <si>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</si>
  <si>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</si>
  <si>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</si>
  <si>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</si>
  <si>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</si>
  <si>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</si>
  <si>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</si>
  <si>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</si>
  <si>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</si>
  <si>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</si>
  <si>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</si>
  <si>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</si>
  <si>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</si>
  <si>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</si>
  <si>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</si>
  <si>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</si>
  <si>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</si>
  <si>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</si>
  <si>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</si>
  <si>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</si>
  <si>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</si>
  <si>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</si>
  <si>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</si>
  <si>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</si>
  <si>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</si>
  <si>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</si>
  <si>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</si>
  <si>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</si>
  <si>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</si>
  <si>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</si>
  <si>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</si>
  <si>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</si>
  <si>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</si>
  <si>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</si>
  <si>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</si>
  <si>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</si>
  <si>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</si>
  <si>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</si>
  <si>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</si>
  <si>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</si>
  <si>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</si>
  <si>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</si>
  <si>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</si>
  <si>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</si>
  <si>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</si>
  <si>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</si>
  <si>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</si>
  <si>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</si>
  <si>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</si>
  <si>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</si>
  <si>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</si>
  <si>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</si>
  <si>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</si>
  <si>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</si>
  <si>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</si>
  <si>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</si>
  <si>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</si>
  <si>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</si>
  <si>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</si>
  <si>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</si>
  <si>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</si>
  <si>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</si>
  <si>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</si>
  <si>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</si>
  <si>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</si>
  <si>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</si>
  <si>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</si>
  <si>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</si>
  <si>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</si>
  <si>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</si>
  <si>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</si>
  <si>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</si>
  <si>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</si>
  <si>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</si>
  <si>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</si>
  <si>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</si>
  <si>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</si>
  <si>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</si>
  <si>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</si>
  <si>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</si>
  <si>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</si>
  <si>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</si>
  <si>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</si>
  <si>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</si>
  <si>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</si>
  <si>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</si>
  <si>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</si>
  <si>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</si>
  <si>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</si>
  <si>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</si>
  <si>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</si>
  <si>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</si>
  <si>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</si>
  <si>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</si>
  <si>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</si>
  <si>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</si>
  <si>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</si>
  <si>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</si>
  <si>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</si>
  <si>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</si>
  <si>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</si>
  <si>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</si>
  <si>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</si>
  <si>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</si>
  <si>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</si>
  <si>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</si>
  <si>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</si>
  <si>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</si>
  <si>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</si>
  <si>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</si>
  <si>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</si>
  <si>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</si>
  <si>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</si>
  <si>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</si>
  <si>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</si>
  <si>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</si>
  <si>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</si>
  <si>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</si>
  <si>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</si>
  <si>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</si>
  <si>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</si>
  <si>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</si>
  <si>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</si>
  <si>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</si>
  <si>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</si>
  <si>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</si>
  <si>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</si>
  <si>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</si>
  <si>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</si>
  <si>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</si>
  <si>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</si>
  <si>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</si>
  <si>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</si>
  <si>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</si>
  <si>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</si>
  <si>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</si>
  <si>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</si>
  <si>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</si>
  <si>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</si>
  <si>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</si>
  <si>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</si>
  <si>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</si>
  <si>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</si>
  <si>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</si>
  <si>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</si>
  <si>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</si>
  <si>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</si>
  <si>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</si>
  <si>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</si>
  <si>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</si>
  <si>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</si>
  <si>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</si>
  <si>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</si>
  <si>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</si>
  <si>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</si>
  <si>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</si>
  <si>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</si>
  <si>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</si>
  <si>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</si>
  <si>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</si>
  <si>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</si>
  <si>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</si>
  <si>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</si>
  <si>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</si>
  <si>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</si>
  <si>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</si>
  <si>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</si>
  <si>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</si>
  <si>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</si>
  <si>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</si>
  <si>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</si>
  <si>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</si>
  <si>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</si>
  <si>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</si>
  <si>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</si>
  <si>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</si>
  <si>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</si>
  <si>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</si>
  <si>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</si>
  <si>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</si>
  <si>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</si>
  <si>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</si>
  <si>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</si>
  <si>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</si>
  <si>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</si>
  <si>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</si>
  <si>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</si>
  <si>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</si>
  <si>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</si>
  <si>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</si>
  <si>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</si>
  <si>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</si>
  <si>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</si>
  <si>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</si>
  <si>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</si>
  <si>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</si>
  <si>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</si>
  <si>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</si>
  <si>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</si>
  <si>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</si>
  <si>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</si>
  <si>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</si>
  <si>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</si>
  <si>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</si>
  <si>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</si>
  <si>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</si>
  <si>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</si>
  <si>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</si>
  <si>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</si>
  <si>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</si>
  <si>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</si>
  <si>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</si>
  <si>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</si>
  <si>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</si>
  <si>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</si>
  <si>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</si>
  <si>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</si>
  <si>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</si>
  <si>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</si>
  <si>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</si>
  <si>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</si>
  <si>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</si>
  <si>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</si>
  <si>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2025 год</t>
  </si>
  <si>
    <t>Заместитель начальника Управления финансов</t>
  </si>
  <si>
    <t>И.В.Бандуристова</t>
  </si>
  <si>
    <t>по состоянию на 01.09.2023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</si>
</sst>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71" zoomScaleSheetLayoutView="100" workbookViewId="0">
      <selection activeCell="L15" sqref="L15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4" t="s">
        <v>228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51" customFormat="1" ht="15.65" x14ac:dyDescent="0.25">
      <c r="A3" s="124" t="s">
        <v>229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51" customFormat="1" ht="15.65" x14ac:dyDescent="0.25">
      <c r="A4" s="125" t="s">
        <v>230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s="51" customFormat="1" ht="15.65" x14ac:dyDescent="0.25">
      <c r="A5" s="8"/>
      <c r="B5" s="126" t="s">
        <v>231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7" t="s">
        <v>232</v>
      </c>
      <c r="J7" s="127"/>
      <c r="K7" s="127"/>
      <c r="L7" s="127"/>
      <c r="M7" s="127"/>
      <c r="N7" s="127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1" t="s">
        <v>248</v>
      </c>
      <c r="J8" s="121"/>
      <c r="K8" s="121"/>
      <c r="L8" s="121"/>
      <c r="M8" s="121"/>
      <c r="N8" s="121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21" t="s">
        <v>249</v>
      </c>
      <c r="I9" s="121"/>
      <c r="J9" s="121"/>
      <c r="K9" s="121"/>
      <c r="L9" s="121"/>
      <c r="M9" s="121"/>
      <c r="N9" s="121"/>
    </row>
    <row r="10" spans="1:14" s="51" customFormat="1" ht="15.65" x14ac:dyDescent="0.25">
      <c r="A10" s="8"/>
      <c r="B10" s="63"/>
      <c r="C10" s="64"/>
      <c r="D10" s="64"/>
      <c r="E10" s="64"/>
      <c r="F10" s="64"/>
      <c r="G10" s="123" t="s">
        <v>233</v>
      </c>
      <c r="H10" s="123"/>
      <c r="I10" s="123"/>
      <c r="J10" s="123"/>
      <c r="K10" s="123"/>
      <c r="L10" s="123"/>
      <c r="M10" s="123"/>
      <c r="N10" s="123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45153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22" t="s">
        <v>234</v>
      </c>
      <c r="J12" s="122"/>
      <c r="K12" s="122"/>
      <c r="L12" s="122"/>
      <c r="M12" s="122"/>
      <c r="N12" s="122"/>
    </row>
    <row r="13" spans="1:14" s="51" customFormat="1" ht="15.65" x14ac:dyDescent="0.25">
      <c r="A13" s="119" t="s">
        <v>235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51" customFormat="1" ht="15.65" x14ac:dyDescent="0.25">
      <c r="A14" s="119" t="s">
        <v>246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s="51" customFormat="1" ht="15.65" x14ac:dyDescent="0.25">
      <c r="A15" s="62"/>
      <c r="B15" s="62"/>
      <c r="C15" s="62"/>
      <c r="D15" s="62"/>
      <c r="E15" s="119" t="s">
        <v>250</v>
      </c>
      <c r="F15" s="119"/>
      <c r="G15" s="119"/>
      <c r="H15" s="119"/>
      <c r="I15" s="119"/>
      <c r="J15" s="119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20" t="s">
        <v>236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28" t="s">
        <v>237</v>
      </c>
      <c r="B19" s="131" t="s">
        <v>115</v>
      </c>
      <c r="C19" s="130" t="s">
        <v>148</v>
      </c>
      <c r="D19" s="128" t="s">
        <v>116</v>
      </c>
      <c r="E19" s="129"/>
      <c r="F19" s="129"/>
      <c r="G19" s="129"/>
      <c r="H19" s="129"/>
      <c r="I19" s="129"/>
      <c r="J19" s="129"/>
      <c r="K19" s="129"/>
      <c r="L19" s="132" t="s">
        <v>240</v>
      </c>
      <c r="M19" s="133"/>
      <c r="N19" s="134"/>
    </row>
    <row r="20" spans="1:17" s="50" customFormat="1" ht="146.25" customHeight="1" x14ac:dyDescent="0.25">
      <c r="A20" s="128"/>
      <c r="B20" s="131"/>
      <c r="C20" s="130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247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84140920.870000005</v>
      </c>
      <c r="M37" s="90">
        <f>0+M43+M48-M45-M50</f>
        <v>94600000</v>
      </c>
      <c r="N37" s="90">
        <f>0+N43+N48-N45-N50</f>
        <v>103600000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106540920.87</v>
      </c>
      <c r="M41" s="104">
        <f>M42-M44</f>
        <v>117000000</v>
      </c>
      <c r="N41" s="104">
        <f>N42-N44</f>
        <v>126000000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156540920.87</v>
      </c>
      <c r="M42" s="109">
        <f t="shared" ref="M42:N42" si="1">M43</f>
        <v>217000000</v>
      </c>
      <c r="N42" s="109">
        <f t="shared" si="1"/>
        <v>296000000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245</v>
      </c>
      <c r="J43" s="108" t="s">
        <v>36</v>
      </c>
      <c r="K43" s="108" t="s">
        <v>41</v>
      </c>
      <c r="L43" s="109">
        <v>156540920.87</v>
      </c>
      <c r="M43" s="109">
        <v>217000000</v>
      </c>
      <c r="N43" s="109">
        <v>296000000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50000000</v>
      </c>
      <c r="M44" s="109">
        <f>M45</f>
        <v>100000000</v>
      </c>
      <c r="N44" s="109">
        <f>N45</f>
        <v>170000000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245</v>
      </c>
      <c r="J45" s="108" t="s">
        <v>36</v>
      </c>
      <c r="K45" s="108" t="s">
        <v>48</v>
      </c>
      <c r="L45" s="109">
        <v>50000000</v>
      </c>
      <c r="M45" s="109">
        <v>100000000</v>
      </c>
      <c r="N45" s="109">
        <v>170000000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245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245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151039477.45999956</v>
      </c>
      <c r="M51" s="112">
        <f>(M52-M56)*(-1)</f>
        <v>36429419.959999561</v>
      </c>
      <c r="N51" s="112">
        <f>(N52-N56)*(-1)</f>
        <v>37334935.789999962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3270564811.5100002</v>
      </c>
      <c r="M52" s="109">
        <f t="shared" ref="M52:N54" si="2">M53</f>
        <v>3454519681.5100002</v>
      </c>
      <c r="N52" s="109">
        <f t="shared" si="2"/>
        <v>3566806226.6599998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3270564811.5100002</v>
      </c>
      <c r="M53" s="109">
        <f t="shared" si="2"/>
        <v>3454519681.5100002</v>
      </c>
      <c r="N53" s="109">
        <f t="shared" si="2"/>
        <v>3566806226.6599998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3270564811.5100002</v>
      </c>
      <c r="M54" s="109">
        <f t="shared" si="2"/>
        <v>3454519681.5100002</v>
      </c>
      <c r="N54" s="109">
        <f t="shared" si="2"/>
        <v>3566806226.6599998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245</v>
      </c>
      <c r="J55" s="108" t="s">
        <v>36</v>
      </c>
      <c r="K55" s="108" t="s">
        <v>76</v>
      </c>
      <c r="L55" s="109">
        <v>3270564811.5100002</v>
      </c>
      <c r="M55" s="109">
        <v>3454519681.5100002</v>
      </c>
      <c r="N55" s="109">
        <v>3566806226.6599998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3421604288.9699998</v>
      </c>
      <c r="M56" s="109">
        <f t="shared" ref="M56:N58" si="3">M57</f>
        <v>3490949101.4699998</v>
      </c>
      <c r="N56" s="109">
        <f t="shared" si="3"/>
        <v>3604141162.4499998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3421604288.9699998</v>
      </c>
      <c r="M57" s="109">
        <f t="shared" si="3"/>
        <v>3490949101.4699998</v>
      </c>
      <c r="N57" s="109">
        <f t="shared" si="3"/>
        <v>3604141162.4499998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3421604288.9699998</v>
      </c>
      <c r="M58" s="109">
        <f t="shared" si="3"/>
        <v>3490949101.4699998</v>
      </c>
      <c r="N58" s="109">
        <f t="shared" si="3"/>
        <v>3604141162.4499998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245</v>
      </c>
      <c r="J59" s="108" t="s">
        <v>36</v>
      </c>
      <c r="K59" s="108" t="s">
        <v>89</v>
      </c>
      <c r="L59" s="109">
        <v>3421604288.9699998</v>
      </c>
      <c r="M59" s="109">
        <v>3490949101.4699998</v>
      </c>
      <c r="N59" s="109">
        <v>3604141162.4499998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245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235180398.32999957</v>
      </c>
      <c r="M72" s="104">
        <f>M41+M46+M51+M60</f>
        <v>131029419.95999956</v>
      </c>
      <c r="N72" s="104">
        <f>N41+N46+N51+N60</f>
        <v>140934935.78999996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2023-09-15T10:32:59Z</cp:lastPrinted>
  <dcterms:created xsi:type="dcterms:W3CDTF">2007-10-04T11:42:06Z</dcterms:created>
  <dcterms:modified xsi:type="dcterms:W3CDTF">2023-09-15T10:33:33Z</dcterms:modified>
</cp:coreProperties>
</file>