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<sst xmlns="http://schemas.openxmlformats.org/spreadsheetml/2006/main" count="519" uniqueCount="251">
  <si>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</si>
  <si>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</si>
  <si>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</si>
  <si>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</si>
  <si>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</si>
  <si>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</si>
  <si>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</si>
  <si>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</si>
  <si>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</si>
  <si>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</si>
  <si>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</si>
  <si>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</si>
  <si>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</si>
  <si>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</si>
  <si>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</si>
  <si>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</si>
  <si>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</si>
  <si>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</si>
  <si>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</si>
  <si>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</si>
  <si>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</si>
  <si>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</si>
  <si>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</si>
  <si>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</si>
  <si>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</si>
  <si>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</si>
  <si>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</si>
  <si>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</si>
  <si>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</si>
  <si>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</si>
  <si>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</si>
  <si>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</si>
  <si>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</si>
  <si>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</si>
  <si>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</si>
  <si>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</si>
  <si>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</si>
  <si>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</si>
  <si>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</si>
  <si>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</si>
  <si>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</si>
  <si>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</si>
  <si>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</si>
  <si>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</si>
  <si>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</si>
  <si>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</si>
  <si>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</si>
  <si>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</si>
  <si>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</si>
  <si>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</si>
  <si>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</si>
  <si>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</si>
  <si>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</si>
  <si>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</si>
  <si>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</si>
  <si>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</si>
  <si>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</si>
  <si>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</si>
  <si>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</si>
  <si>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</si>
  <si>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</si>
  <si>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</si>
  <si>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</si>
  <si>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</si>
  <si>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</si>
  <si>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</si>
  <si>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</si>
  <si>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</si>
  <si>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</si>
  <si>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</si>
  <si>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</si>
  <si>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</si>
  <si>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</si>
  <si>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</si>
  <si>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</si>
  <si>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</si>
  <si>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</si>
  <si>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</si>
  <si>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</si>
  <si>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</si>
  <si>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</si>
  <si>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</si>
  <si>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</si>
  <si>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</si>
  <si>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</si>
  <si>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</si>
  <si>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</si>
  <si>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</si>
  <si>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</si>
  <si>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</si>
  <si>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</si>
  <si>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</si>
  <si>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</si>
  <si>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</si>
  <si>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</si>
  <si>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</si>
  <si>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</si>
  <si>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</si>
  <si>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</si>
  <si>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</si>
  <si>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</si>
  <si>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</si>
  <si>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</si>
  <si>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</si>
  <si>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</si>
  <si>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</si>
  <si>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</si>
  <si>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</si>
  <si>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</si>
  <si>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</si>
  <si>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</si>
  <si>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</si>
  <si>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</si>
  <si>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</si>
  <si>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</si>
  <si>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</si>
  <si>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</si>
  <si>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</si>
  <si>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</si>
  <si>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</si>
  <si>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</si>
  <si>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</si>
  <si>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</si>
  <si>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</si>
  <si>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</si>
  <si>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</si>
  <si>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</si>
  <si>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</si>
  <si>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</si>
  <si>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</si>
  <si>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</si>
  <si>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</si>
  <si>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</si>
  <si>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</si>
  <si>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</si>
  <si>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</si>
  <si>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</si>
  <si>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</si>
  <si>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</si>
  <si>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</si>
  <si>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</si>
  <si>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</si>
  <si>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</si>
  <si>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</si>
  <si>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</si>
  <si>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</si>
  <si>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</si>
  <si>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</si>
  <si>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</si>
  <si>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</si>
  <si>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</si>
  <si>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</si>
  <si>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</si>
  <si>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</si>
  <si>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</si>
  <si>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</si>
  <si>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</si>
  <si>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</si>
  <si>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</si>
  <si>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</si>
  <si>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</si>
  <si>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</si>
  <si>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</si>
  <si>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</si>
  <si>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</si>
  <si>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</si>
  <si>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</si>
  <si>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</si>
  <si>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</si>
  <si>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</si>
  <si>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</si>
  <si>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</si>
  <si>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</si>
  <si>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</si>
  <si>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</si>
  <si>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</si>
  <si>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</si>
  <si>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</si>
  <si>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</si>
  <si>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</si>
  <si>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</si>
  <si>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</si>
  <si>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</si>
  <si>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</si>
  <si>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</si>
  <si>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</si>
  <si>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</si>
  <si>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</si>
  <si>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</si>
  <si>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</si>
  <si>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</si>
  <si>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</si>
  <si>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</si>
  <si>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</si>
  <si>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</si>
  <si>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</si>
  <si>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</si>
  <si>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</si>
  <si>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</si>
  <si>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</si>
  <si>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</si>
  <si>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</si>
  <si>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</si>
  <si>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</si>
  <si>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</si>
  <si>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</si>
  <si>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</si>
  <si>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</si>
  <si>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</si>
  <si>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</si>
  <si>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</si>
  <si>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</si>
  <si>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</si>
  <si>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</si>
  <si>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</si>
  <si>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</si>
  <si>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</si>
  <si>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</si>
  <si>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</si>
  <si>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</si>
  <si>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</si>
  <si>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</si>
  <si>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</si>
  <si>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</si>
  <si>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</si>
  <si>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</si>
  <si>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</si>
  <si>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</si>
  <si>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</si>
  <si>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</si>
  <si>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</si>
  <si>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</si>
  <si>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</si>
  <si>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</si>
  <si>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</si>
  <si>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</si>
  <si>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</si>
  <si>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</si>
  <si>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</si>
  <si>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</si>
  <si>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</si>
  <si>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</si>
  <si>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</si>
  <si>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</si>
  <si>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</si>
  <si>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</si>
  <si>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</si>
  <si>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2025 год</t>
  </si>
  <si>
    <t>Начальник Управления финансов</t>
  </si>
  <si>
    <t>Е.И.Прокопенко</t>
  </si>
  <si>
    <t>по состоянию на 01.12.2023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</si>
</sst>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14" fontId="15" fillId="0" borderId="0" xfId="0" applyNumberFormat="1" applyFont="1" applyBorder="1" applyAlignment="1"/>
    <xf numFmtId="14" fontId="15" fillId="0" borderId="5" xfId="0" applyNumberFormat="1" applyFont="1" applyBorder="1" applyAlignme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47" zoomScaleSheetLayoutView="100" workbookViewId="0">
      <selection activeCell="G8" sqref="G8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5" t="s">
        <v>228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4" s="51" customFormat="1" ht="15.65" x14ac:dyDescent="0.25">
      <c r="A3" s="125" t="s">
        <v>229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s="51" customFormat="1" ht="15.65" x14ac:dyDescent="0.25">
      <c r="A4" s="126" t="s">
        <v>230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</row>
    <row r="5" spans="1:14" s="51" customFormat="1" ht="15.65" x14ac:dyDescent="0.25">
      <c r="A5" s="8"/>
      <c r="B5" s="127" t="s">
        <v>231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8" t="s">
        <v>232</v>
      </c>
      <c r="J7" s="128"/>
      <c r="K7" s="128"/>
      <c r="L7" s="128"/>
      <c r="M7" s="128"/>
      <c r="N7" s="128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2" t="s">
        <v>248</v>
      </c>
      <c r="J8" s="122"/>
      <c r="K8" s="122"/>
      <c r="L8" s="122"/>
      <c r="M8" s="122"/>
      <c r="N8" s="122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22" t="s">
        <v>249</v>
      </c>
      <c r="I9" s="122"/>
      <c r="J9" s="122"/>
      <c r="K9" s="122"/>
      <c r="L9" s="122"/>
      <c r="M9" s="122"/>
      <c r="N9" s="122"/>
    </row>
    <row r="10" spans="1:14" s="51" customFormat="1" ht="15.65" x14ac:dyDescent="0.25">
      <c r="A10" s="8"/>
      <c r="B10" s="63"/>
      <c r="C10" s="64"/>
      <c r="D10" s="64"/>
      <c r="E10" s="64"/>
      <c r="F10" s="64"/>
      <c r="G10" s="124" t="s">
        <v>233</v>
      </c>
      <c r="H10" s="124"/>
      <c r="I10" s="124"/>
      <c r="J10" s="124"/>
      <c r="K10" s="124"/>
      <c r="L10" s="124"/>
      <c r="M10" s="124"/>
      <c r="N10" s="124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118"/>
      <c r="N11" s="119">
        <v>45274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23" t="s">
        <v>234</v>
      </c>
      <c r="J12" s="123"/>
      <c r="K12" s="123"/>
      <c r="L12" s="123"/>
      <c r="M12" s="123"/>
      <c r="N12" s="123"/>
    </row>
    <row r="13" spans="1:14" s="51" customFormat="1" ht="15.65" x14ac:dyDescent="0.25">
      <c r="A13" s="120" t="s">
        <v>235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s="51" customFormat="1" ht="15.65" x14ac:dyDescent="0.25">
      <c r="A14" s="120" t="s">
        <v>246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</row>
    <row r="15" spans="1:14" s="51" customFormat="1" ht="15.65" x14ac:dyDescent="0.25">
      <c r="A15" s="62"/>
      <c r="B15" s="62"/>
      <c r="C15" s="62"/>
      <c r="D15" s="62"/>
      <c r="E15" s="120" t="s">
        <v>250</v>
      </c>
      <c r="F15" s="120"/>
      <c r="G15" s="120"/>
      <c r="H15" s="120"/>
      <c r="I15" s="120"/>
      <c r="J15" s="120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21" t="s">
        <v>236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68"/>
      <c r="M17" s="7"/>
      <c r="N17" s="69" t="s">
        <v>238</v>
      </c>
    </row>
    <row r="18" spans="1:17" s="51" customFormat="1" ht="15.65" customHeight="1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8"/>
      <c r="M18" s="7"/>
      <c r="N18" s="18"/>
    </row>
    <row r="19" spans="1:17" s="50" customFormat="1" ht="23.3" customHeight="1" x14ac:dyDescent="0.2">
      <c r="A19" s="129" t="s">
        <v>237</v>
      </c>
      <c r="B19" s="132" t="s">
        <v>115</v>
      </c>
      <c r="C19" s="131" t="s">
        <v>148</v>
      </c>
      <c r="D19" s="129" t="s">
        <v>116</v>
      </c>
      <c r="E19" s="130"/>
      <c r="F19" s="130"/>
      <c r="G19" s="130"/>
      <c r="H19" s="130"/>
      <c r="I19" s="130"/>
      <c r="J19" s="130"/>
      <c r="K19" s="130"/>
      <c r="L19" s="133" t="s">
        <v>240</v>
      </c>
      <c r="M19" s="134"/>
      <c r="N19" s="135"/>
    </row>
    <row r="20" spans="1:17" s="50" customFormat="1" ht="146.25" customHeight="1" x14ac:dyDescent="0.25">
      <c r="A20" s="129"/>
      <c r="B20" s="132"/>
      <c r="C20" s="131"/>
      <c r="D20" s="70" t="s">
        <v>147</v>
      </c>
      <c r="E20" s="71" t="s">
        <v>7</v>
      </c>
      <c r="F20" s="71" t="s">
        <v>10</v>
      </c>
      <c r="G20" s="71" t="s">
        <v>13</v>
      </c>
      <c r="H20" s="71" t="s">
        <v>16</v>
      </c>
      <c r="I20" s="71" t="s">
        <v>19</v>
      </c>
      <c r="J20" s="70" t="s">
        <v>145</v>
      </c>
      <c r="K20" s="72" t="s">
        <v>146</v>
      </c>
      <c r="L20" s="114" t="s">
        <v>243</v>
      </c>
      <c r="M20" s="114" t="s">
        <v>244</v>
      </c>
      <c r="N20" s="114" t="s">
        <v>247</v>
      </c>
    </row>
    <row r="21" spans="1:17" s="50" customFormat="1" ht="12.25" hidden="1" customHeight="1" x14ac:dyDescent="0.25">
      <c r="A21" s="70"/>
      <c r="B21" s="73"/>
      <c r="C21" s="74" t="s">
        <v>201</v>
      </c>
      <c r="D21" s="70"/>
      <c r="E21" s="71"/>
      <c r="F21" s="71"/>
      <c r="G21" s="71"/>
      <c r="H21" s="71"/>
      <c r="I21" s="71"/>
      <c r="J21" s="70"/>
      <c r="K21" s="72"/>
      <c r="L21" s="75"/>
      <c r="M21" s="76"/>
      <c r="N21" s="75"/>
    </row>
    <row r="22" spans="1:17" s="50" customFormat="1" ht="14.3" hidden="1" customHeight="1" x14ac:dyDescent="0.25">
      <c r="A22" s="70"/>
      <c r="B22" s="73"/>
      <c r="C22" s="77" t="s">
        <v>221</v>
      </c>
      <c r="D22" s="70"/>
      <c r="E22" s="71"/>
      <c r="F22" s="71"/>
      <c r="G22" s="71"/>
      <c r="H22" s="71"/>
      <c r="I22" s="71"/>
      <c r="J22" s="70"/>
      <c r="K22" s="78"/>
      <c r="L22" s="79">
        <v>1010869904.05</v>
      </c>
      <c r="M22" s="79">
        <v>1052925424.66</v>
      </c>
      <c r="N22" s="79">
        <v>1099530883.46</v>
      </c>
    </row>
    <row r="23" spans="1:17" s="50" customFormat="1" ht="15.65" hidden="1" x14ac:dyDescent="0.25">
      <c r="A23" s="70"/>
      <c r="B23" s="73"/>
      <c r="C23" s="77" t="s">
        <v>202</v>
      </c>
      <c r="D23" s="70"/>
      <c r="E23" s="71"/>
      <c r="F23" s="71"/>
      <c r="G23" s="71"/>
      <c r="H23" s="71"/>
      <c r="I23" s="71"/>
      <c r="J23" s="70"/>
      <c r="K23" s="80"/>
      <c r="L23" s="79">
        <v>1331893283.6199999</v>
      </c>
      <c r="M23" s="79">
        <v>1291565765.04</v>
      </c>
      <c r="N23" s="79">
        <v>1263733547.9300001</v>
      </c>
    </row>
    <row r="24" spans="1:17" s="50" customFormat="1" ht="15.65" hidden="1" x14ac:dyDescent="0.25">
      <c r="A24" s="70"/>
      <c r="B24" s="73"/>
      <c r="C24" s="81" t="s">
        <v>203</v>
      </c>
      <c r="D24" s="70"/>
      <c r="E24" s="71"/>
      <c r="F24" s="71"/>
      <c r="G24" s="71"/>
      <c r="H24" s="71"/>
      <c r="I24" s="71"/>
      <c r="J24" s="70"/>
      <c r="K24" s="80"/>
      <c r="L24" s="82">
        <f>SUM(L22:L23)</f>
        <v>2342763187.6700001</v>
      </c>
      <c r="M24" s="82">
        <f>SUM(M22:M23)</f>
        <v>2344491189.6999998</v>
      </c>
      <c r="N24" s="82">
        <f>SUM(N22:N23)</f>
        <v>2363264431.3900003</v>
      </c>
    </row>
    <row r="25" spans="1:17" s="50" customFormat="1" ht="15.65" hidden="1" x14ac:dyDescent="0.25">
      <c r="A25" s="70"/>
      <c r="B25" s="73"/>
      <c r="C25" s="77" t="s">
        <v>210</v>
      </c>
      <c r="D25" s="70"/>
      <c r="E25" s="71"/>
      <c r="F25" s="71"/>
      <c r="G25" s="71"/>
      <c r="H25" s="71"/>
      <c r="I25" s="71"/>
      <c r="J25" s="70"/>
      <c r="K25" s="80"/>
      <c r="L25" s="79">
        <v>162506696</v>
      </c>
      <c r="M25" s="79">
        <v>123277974</v>
      </c>
      <c r="N25" s="79">
        <v>128357872</v>
      </c>
    </row>
    <row r="26" spans="1:17" s="50" customFormat="1" ht="15.65" hidden="1" x14ac:dyDescent="0.25">
      <c r="A26" s="70"/>
      <c r="B26" s="73"/>
      <c r="C26" s="77" t="s">
        <v>222</v>
      </c>
      <c r="D26" s="70"/>
      <c r="E26" s="71"/>
      <c r="F26" s="71"/>
      <c r="G26" s="71"/>
      <c r="H26" s="71"/>
      <c r="I26" s="71"/>
      <c r="J26" s="70"/>
      <c r="K26" s="80"/>
      <c r="L26" s="83"/>
      <c r="M26" s="84">
        <f>P28</f>
        <v>32328082.186410256</v>
      </c>
      <c r="N26" s="84">
        <f>Q28</f>
        <v>64986636.62368422</v>
      </c>
    </row>
    <row r="27" spans="1:17" s="50" customFormat="1" ht="15.65" hidden="1" x14ac:dyDescent="0.25">
      <c r="A27" s="70"/>
      <c r="B27" s="73"/>
      <c r="C27" s="74" t="s">
        <v>204</v>
      </c>
      <c r="D27" s="70"/>
      <c r="E27" s="71"/>
      <c r="F27" s="71"/>
      <c r="G27" s="71"/>
      <c r="H27" s="71"/>
      <c r="I27" s="71"/>
      <c r="J27" s="70"/>
      <c r="K27" s="72"/>
      <c r="L27" s="85"/>
      <c r="M27" s="85"/>
      <c r="N27" s="85"/>
    </row>
    <row r="28" spans="1:17" s="50" customFormat="1" ht="15.65" hidden="1" x14ac:dyDescent="0.25">
      <c r="A28" s="70"/>
      <c r="B28" s="73"/>
      <c r="C28" s="86" t="s">
        <v>205</v>
      </c>
      <c r="D28" s="70"/>
      <c r="E28" s="71"/>
      <c r="F28" s="71"/>
      <c r="G28" s="71"/>
      <c r="H28" s="71"/>
      <c r="I28" s="71"/>
      <c r="J28" s="70"/>
      <c r="K28" s="87"/>
      <c r="L28" s="88">
        <v>2483249401.9400001</v>
      </c>
      <c r="M28" s="88">
        <f>2429082996.31+M26</f>
        <v>2461411078.4964104</v>
      </c>
      <c r="N28" s="88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0"/>
      <c r="B29" s="73"/>
      <c r="C29" s="86" t="s">
        <v>206</v>
      </c>
      <c r="D29" s="70"/>
      <c r="E29" s="71"/>
      <c r="F29" s="71"/>
      <c r="G29" s="71"/>
      <c r="H29" s="71"/>
      <c r="I29" s="71"/>
      <c r="J29" s="70"/>
      <c r="K29" s="72"/>
      <c r="L29" s="89">
        <f>L24-L28</f>
        <v>-140486214.26999998</v>
      </c>
      <c r="M29" s="89">
        <f>M24-M28</f>
        <v>-116919888.79641056</v>
      </c>
      <c r="N29" s="89">
        <f>N24-N28</f>
        <v>-71843977.013684273</v>
      </c>
    </row>
    <row r="30" spans="1:17" s="50" customFormat="1" ht="15.65" hidden="1" x14ac:dyDescent="0.25">
      <c r="A30" s="70"/>
      <c r="B30" s="73"/>
      <c r="C30" s="86" t="s">
        <v>207</v>
      </c>
      <c r="D30" s="70"/>
      <c r="E30" s="71"/>
      <c r="F30" s="71"/>
      <c r="G30" s="71"/>
      <c r="H30" s="71"/>
      <c r="I30" s="71"/>
      <c r="J30" s="70"/>
      <c r="K30" s="72"/>
      <c r="L30" s="89">
        <f>L29/L22*(-100)</f>
        <v>13.897556323236943</v>
      </c>
      <c r="M30" s="89">
        <f>M29/M22*(-100)</f>
        <v>11.10428963515295</v>
      </c>
      <c r="N30" s="89">
        <f>N29/N22*(-100)</f>
        <v>6.5340572142554008</v>
      </c>
    </row>
    <row r="31" spans="1:17" s="50" customFormat="1" ht="15.65" hidden="1" x14ac:dyDescent="0.25">
      <c r="A31" s="70"/>
      <c r="B31" s="73"/>
      <c r="C31" s="90" t="s">
        <v>208</v>
      </c>
      <c r="D31" s="70"/>
      <c r="E31" s="71"/>
      <c r="F31" s="71"/>
      <c r="G31" s="71"/>
      <c r="H31" s="71"/>
      <c r="I31" s="71"/>
      <c r="J31" s="70"/>
      <c r="K31" s="72"/>
      <c r="L31" s="89">
        <f>L22*10%</f>
        <v>101086990.405</v>
      </c>
      <c r="M31" s="89">
        <f t="shared" ref="M31:N31" si="0">M22*10%</f>
        <v>105292542.46600001</v>
      </c>
      <c r="N31" s="89">
        <f t="shared" si="0"/>
        <v>109953088.34600002</v>
      </c>
    </row>
    <row r="32" spans="1:17" s="50" customFormat="1" ht="15.65" hidden="1" x14ac:dyDescent="0.25">
      <c r="A32" s="70"/>
      <c r="B32" s="73"/>
      <c r="C32" s="91"/>
      <c r="D32" s="70"/>
      <c r="E32" s="71"/>
      <c r="F32" s="71"/>
      <c r="G32" s="71"/>
      <c r="H32" s="71"/>
      <c r="I32" s="71"/>
      <c r="J32" s="70"/>
      <c r="K32" s="72"/>
      <c r="L32" s="89"/>
      <c r="M32" s="89"/>
      <c r="N32" s="89"/>
    </row>
    <row r="33" spans="1:16" s="50" customFormat="1" ht="15.65" hidden="1" x14ac:dyDescent="0.25">
      <c r="A33" s="70"/>
      <c r="B33" s="73"/>
      <c r="C33" s="77"/>
      <c r="D33" s="70"/>
      <c r="E33" s="71"/>
      <c r="F33" s="71"/>
      <c r="G33" s="71"/>
      <c r="H33" s="71"/>
      <c r="I33" s="71"/>
      <c r="J33" s="70"/>
      <c r="K33" s="72"/>
      <c r="L33" s="89"/>
      <c r="M33" s="92"/>
      <c r="N33" s="92"/>
    </row>
    <row r="34" spans="1:16" s="50" customFormat="1" ht="15.65" hidden="1" x14ac:dyDescent="0.25">
      <c r="A34" s="70"/>
      <c r="B34" s="73"/>
      <c r="C34" s="91"/>
      <c r="D34" s="70"/>
      <c r="E34" s="71"/>
      <c r="F34" s="71"/>
      <c r="G34" s="71"/>
      <c r="H34" s="71"/>
      <c r="I34" s="71"/>
      <c r="J34" s="70"/>
      <c r="K34" s="72"/>
      <c r="L34" s="89"/>
      <c r="M34" s="92"/>
      <c r="N34" s="92"/>
    </row>
    <row r="35" spans="1:16" s="50" customFormat="1" ht="62.5" hidden="1" x14ac:dyDescent="0.25">
      <c r="A35" s="70"/>
      <c r="B35" s="73"/>
      <c r="C35" s="91"/>
      <c r="D35" s="70"/>
      <c r="E35" s="71"/>
      <c r="F35" s="71"/>
      <c r="G35" s="71"/>
      <c r="H35" s="71"/>
      <c r="I35" s="71"/>
      <c r="J35" s="70" t="s">
        <v>220</v>
      </c>
      <c r="K35" s="72"/>
      <c r="L35" s="89"/>
      <c r="M35" s="92"/>
      <c r="N35" s="92"/>
    </row>
    <row r="36" spans="1:16" s="50" customFormat="1" ht="15.65" hidden="1" x14ac:dyDescent="0.25">
      <c r="A36" s="70"/>
      <c r="B36" s="73"/>
      <c r="C36" s="91"/>
      <c r="D36" s="70"/>
      <c r="E36" s="71"/>
      <c r="F36" s="71"/>
      <c r="G36" s="71"/>
      <c r="H36" s="71"/>
      <c r="I36" s="71"/>
      <c r="J36" s="70"/>
      <c r="K36" s="72"/>
      <c r="L36" s="89"/>
      <c r="M36" s="92"/>
      <c r="N36" s="92"/>
    </row>
    <row r="37" spans="1:16" s="50" customFormat="1" ht="31.25" hidden="1" x14ac:dyDescent="0.25">
      <c r="A37" s="70"/>
      <c r="B37" s="73"/>
      <c r="C37" s="93" t="s">
        <v>239</v>
      </c>
      <c r="D37" s="70"/>
      <c r="E37" s="71"/>
      <c r="F37" s="71"/>
      <c r="G37" s="71"/>
      <c r="H37" s="71"/>
      <c r="I37" s="71"/>
      <c r="J37" s="70"/>
      <c r="K37" s="72"/>
      <c r="L37" s="89">
        <f>0+L43+L48-L45-L50</f>
        <v>84140920.870000005</v>
      </c>
      <c r="M37" s="89">
        <f>0+M43+M48-M45-M50</f>
        <v>94600000</v>
      </c>
      <c r="N37" s="89">
        <f>0+N43+N48-N45-N50</f>
        <v>103600000</v>
      </c>
    </row>
    <row r="38" spans="1:16" s="50" customFormat="1" ht="15.65" hidden="1" x14ac:dyDescent="0.25">
      <c r="A38" s="70"/>
      <c r="B38" s="73"/>
      <c r="C38" s="91"/>
      <c r="D38" s="70"/>
      <c r="E38" s="71"/>
      <c r="F38" s="71"/>
      <c r="G38" s="71"/>
      <c r="H38" s="71"/>
      <c r="I38" s="71"/>
      <c r="J38" s="70"/>
      <c r="K38" s="72"/>
      <c r="L38" s="89"/>
      <c r="M38" s="92"/>
      <c r="N38" s="92"/>
    </row>
    <row r="39" spans="1:16" s="50" customFormat="1" ht="15.65" hidden="1" x14ac:dyDescent="0.25">
      <c r="A39" s="70"/>
      <c r="B39" s="73"/>
      <c r="C39" s="91"/>
      <c r="D39" s="70"/>
      <c r="E39" s="71"/>
      <c r="F39" s="71"/>
      <c r="G39" s="71"/>
      <c r="H39" s="71"/>
      <c r="I39" s="71"/>
      <c r="J39" s="70"/>
      <c r="K39" s="72"/>
      <c r="L39" s="89"/>
      <c r="M39" s="92"/>
      <c r="N39" s="92"/>
    </row>
    <row r="40" spans="1:16" s="56" customFormat="1" ht="26.5" hidden="1" customHeight="1" x14ac:dyDescent="0.25">
      <c r="A40" s="94"/>
      <c r="B40" s="95"/>
      <c r="C40" s="96"/>
      <c r="D40" s="97"/>
      <c r="E40" s="97"/>
      <c r="F40" s="97"/>
      <c r="G40" s="97"/>
      <c r="H40" s="97"/>
      <c r="I40" s="97"/>
      <c r="J40" s="97"/>
      <c r="K40" s="97"/>
      <c r="L40" s="98"/>
      <c r="M40" s="98"/>
      <c r="N40" s="98"/>
    </row>
    <row r="41" spans="1:16" s="57" customFormat="1" ht="31.25" x14ac:dyDescent="0.25">
      <c r="A41" s="99" t="s">
        <v>138</v>
      </c>
      <c r="B41" s="100" t="s">
        <v>118</v>
      </c>
      <c r="C41" s="101" t="s">
        <v>119</v>
      </c>
      <c r="D41" s="102" t="s">
        <v>197</v>
      </c>
      <c r="E41" s="102" t="s">
        <v>33</v>
      </c>
      <c r="F41" s="102" t="s">
        <v>34</v>
      </c>
      <c r="G41" s="102" t="s">
        <v>35</v>
      </c>
      <c r="H41" s="102" t="s">
        <v>35</v>
      </c>
      <c r="I41" s="102" t="s">
        <v>35</v>
      </c>
      <c r="J41" s="102" t="s">
        <v>36</v>
      </c>
      <c r="K41" s="102" t="s">
        <v>61</v>
      </c>
      <c r="L41" s="103">
        <f>L42-L44</f>
        <v>106540920.87</v>
      </c>
      <c r="M41" s="103">
        <f>M42-M44</f>
        <v>117000000</v>
      </c>
      <c r="N41" s="103">
        <f>N42-N44</f>
        <v>126000000</v>
      </c>
    </row>
    <row r="42" spans="1:16" s="51" customFormat="1" ht="46.9" x14ac:dyDescent="0.25">
      <c r="A42" s="104" t="s">
        <v>139</v>
      </c>
      <c r="B42" s="105" t="s">
        <v>31</v>
      </c>
      <c r="C42" s="106" t="s">
        <v>32</v>
      </c>
      <c r="D42" s="107" t="s">
        <v>197</v>
      </c>
      <c r="E42" s="107" t="s">
        <v>33</v>
      </c>
      <c r="F42" s="107" t="s">
        <v>34</v>
      </c>
      <c r="G42" s="107" t="s">
        <v>35</v>
      </c>
      <c r="H42" s="107" t="s">
        <v>35</v>
      </c>
      <c r="I42" s="107" t="s">
        <v>35</v>
      </c>
      <c r="J42" s="107" t="s">
        <v>36</v>
      </c>
      <c r="K42" s="107" t="s">
        <v>37</v>
      </c>
      <c r="L42" s="108">
        <f>L43</f>
        <v>156540920.87</v>
      </c>
      <c r="M42" s="108">
        <f t="shared" ref="M42:N42" si="1">M43</f>
        <v>217000000</v>
      </c>
      <c r="N42" s="108">
        <f t="shared" si="1"/>
        <v>296000000</v>
      </c>
    </row>
    <row r="43" spans="1:16" s="51" customFormat="1" ht="46.9" x14ac:dyDescent="0.25">
      <c r="A43" s="104"/>
      <c r="B43" s="105" t="s">
        <v>40</v>
      </c>
      <c r="C43" s="106" t="s">
        <v>211</v>
      </c>
      <c r="D43" s="107" t="s">
        <v>197</v>
      </c>
      <c r="E43" s="107" t="s">
        <v>33</v>
      </c>
      <c r="F43" s="107" t="s">
        <v>34</v>
      </c>
      <c r="G43" s="107" t="s">
        <v>35</v>
      </c>
      <c r="H43" s="107" t="s">
        <v>35</v>
      </c>
      <c r="I43" s="107" t="s">
        <v>245</v>
      </c>
      <c r="J43" s="107" t="s">
        <v>36</v>
      </c>
      <c r="K43" s="107" t="s">
        <v>41</v>
      </c>
      <c r="L43" s="108">
        <v>156540920.87</v>
      </c>
      <c r="M43" s="108">
        <v>217000000</v>
      </c>
      <c r="N43" s="108">
        <v>296000000</v>
      </c>
      <c r="P43" s="58"/>
    </row>
    <row r="44" spans="1:16" s="51" customFormat="1" ht="46.9" x14ac:dyDescent="0.25">
      <c r="A44" s="104" t="s">
        <v>140</v>
      </c>
      <c r="B44" s="105" t="s">
        <v>43</v>
      </c>
      <c r="C44" s="106" t="s">
        <v>44</v>
      </c>
      <c r="D44" s="107" t="s">
        <v>197</v>
      </c>
      <c r="E44" s="107" t="s">
        <v>33</v>
      </c>
      <c r="F44" s="107" t="s">
        <v>34</v>
      </c>
      <c r="G44" s="107" t="s">
        <v>35</v>
      </c>
      <c r="H44" s="107" t="s">
        <v>35</v>
      </c>
      <c r="I44" s="107" t="s">
        <v>35</v>
      </c>
      <c r="J44" s="107" t="s">
        <v>36</v>
      </c>
      <c r="K44" s="107" t="s">
        <v>45</v>
      </c>
      <c r="L44" s="108">
        <f>L45</f>
        <v>50000000</v>
      </c>
      <c r="M44" s="108">
        <f>M45</f>
        <v>100000000</v>
      </c>
      <c r="N44" s="108">
        <f>N45</f>
        <v>170000000</v>
      </c>
    </row>
    <row r="45" spans="1:16" s="51" customFormat="1" ht="46.9" x14ac:dyDescent="0.25">
      <c r="A45" s="104"/>
      <c r="B45" s="105" t="s">
        <v>47</v>
      </c>
      <c r="C45" s="106" t="s">
        <v>212</v>
      </c>
      <c r="D45" s="107" t="s">
        <v>197</v>
      </c>
      <c r="E45" s="107" t="s">
        <v>33</v>
      </c>
      <c r="F45" s="107" t="s">
        <v>34</v>
      </c>
      <c r="G45" s="107" t="s">
        <v>35</v>
      </c>
      <c r="H45" s="107" t="s">
        <v>35</v>
      </c>
      <c r="I45" s="107" t="s">
        <v>245</v>
      </c>
      <c r="J45" s="107" t="s">
        <v>36</v>
      </c>
      <c r="K45" s="107" t="s">
        <v>48</v>
      </c>
      <c r="L45" s="108">
        <v>50000000</v>
      </c>
      <c r="M45" s="108">
        <v>100000000</v>
      </c>
      <c r="N45" s="108">
        <v>170000000</v>
      </c>
      <c r="P45" s="58"/>
    </row>
    <row r="46" spans="1:16" s="57" customFormat="1" ht="46.9" x14ac:dyDescent="0.25">
      <c r="A46" s="99" t="s">
        <v>141</v>
      </c>
      <c r="B46" s="100" t="s">
        <v>120</v>
      </c>
      <c r="C46" s="101" t="s">
        <v>121</v>
      </c>
      <c r="D46" s="102" t="s">
        <v>197</v>
      </c>
      <c r="E46" s="102" t="s">
        <v>33</v>
      </c>
      <c r="F46" s="102" t="s">
        <v>52</v>
      </c>
      <c r="G46" s="102" t="s">
        <v>35</v>
      </c>
      <c r="H46" s="102" t="s">
        <v>35</v>
      </c>
      <c r="I46" s="102" t="s">
        <v>35</v>
      </c>
      <c r="J46" s="102" t="s">
        <v>36</v>
      </c>
      <c r="K46" s="102" t="s">
        <v>61</v>
      </c>
      <c r="L46" s="103">
        <f>L47-L49</f>
        <v>-22400000</v>
      </c>
      <c r="M46" s="103">
        <f>M47-M49</f>
        <v>-22400000</v>
      </c>
      <c r="N46" s="103">
        <f>N47-N49</f>
        <v>-22400000</v>
      </c>
    </row>
    <row r="47" spans="1:16" s="51" customFormat="1" ht="62.5" x14ac:dyDescent="0.25">
      <c r="A47" s="104" t="s">
        <v>142</v>
      </c>
      <c r="B47" s="105" t="s">
        <v>50</v>
      </c>
      <c r="C47" s="106" t="s">
        <v>51</v>
      </c>
      <c r="D47" s="107" t="s">
        <v>197</v>
      </c>
      <c r="E47" s="107" t="s">
        <v>33</v>
      </c>
      <c r="F47" s="107" t="s">
        <v>52</v>
      </c>
      <c r="G47" s="107" t="s">
        <v>35</v>
      </c>
      <c r="H47" s="110" t="str">
        <f>IF(G47&gt;=0,G47,-G47)</f>
        <v>00</v>
      </c>
      <c r="I47" s="107" t="s">
        <v>35</v>
      </c>
      <c r="J47" s="107" t="s">
        <v>36</v>
      </c>
      <c r="K47" s="107" t="s">
        <v>37</v>
      </c>
      <c r="L47" s="108">
        <v>0</v>
      </c>
      <c r="M47" s="108">
        <f>M48</f>
        <v>0</v>
      </c>
      <c r="N47" s="108">
        <f>N48</f>
        <v>0</v>
      </c>
    </row>
    <row r="48" spans="1:16" s="51" customFormat="1" ht="62.5" x14ac:dyDescent="0.25">
      <c r="A48" s="104"/>
      <c r="B48" s="105" t="s">
        <v>54</v>
      </c>
      <c r="C48" s="106" t="s">
        <v>213</v>
      </c>
      <c r="D48" s="107" t="s">
        <v>197</v>
      </c>
      <c r="E48" s="107" t="s">
        <v>33</v>
      </c>
      <c r="F48" s="107" t="s">
        <v>52</v>
      </c>
      <c r="G48" s="107" t="s">
        <v>35</v>
      </c>
      <c r="H48" s="107" t="s">
        <v>35</v>
      </c>
      <c r="I48" s="107" t="s">
        <v>245</v>
      </c>
      <c r="J48" s="107" t="s">
        <v>36</v>
      </c>
      <c r="K48" s="107" t="s">
        <v>41</v>
      </c>
      <c r="L48" s="108">
        <v>0</v>
      </c>
      <c r="M48" s="108">
        <v>0</v>
      </c>
      <c r="N48" s="108">
        <v>0</v>
      </c>
      <c r="P48" s="58"/>
    </row>
    <row r="49" spans="1:17" s="51" customFormat="1" ht="78.150000000000006" x14ac:dyDescent="0.25">
      <c r="A49" s="104" t="s">
        <v>143</v>
      </c>
      <c r="B49" s="105" t="s">
        <v>56</v>
      </c>
      <c r="C49" s="117" t="s">
        <v>57</v>
      </c>
      <c r="D49" s="107" t="s">
        <v>197</v>
      </c>
      <c r="E49" s="107" t="s">
        <v>33</v>
      </c>
      <c r="F49" s="107" t="s">
        <v>52</v>
      </c>
      <c r="G49" s="107" t="s">
        <v>35</v>
      </c>
      <c r="H49" s="107" t="s">
        <v>35</v>
      </c>
      <c r="I49" s="107" t="s">
        <v>35</v>
      </c>
      <c r="J49" s="107" t="s">
        <v>36</v>
      </c>
      <c r="K49" s="107" t="s">
        <v>45</v>
      </c>
      <c r="L49" s="108">
        <f>L50</f>
        <v>22400000</v>
      </c>
      <c r="M49" s="108">
        <f>M50</f>
        <v>22400000</v>
      </c>
      <c r="N49" s="108">
        <f>N50</f>
        <v>22400000</v>
      </c>
    </row>
    <row r="50" spans="1:17" s="51" customFormat="1" ht="62.5" x14ac:dyDescent="0.25">
      <c r="A50" s="104"/>
      <c r="B50" s="105" t="s">
        <v>59</v>
      </c>
      <c r="C50" s="106" t="s">
        <v>216</v>
      </c>
      <c r="D50" s="107" t="s">
        <v>197</v>
      </c>
      <c r="E50" s="107" t="s">
        <v>33</v>
      </c>
      <c r="F50" s="107" t="s">
        <v>52</v>
      </c>
      <c r="G50" s="107" t="s">
        <v>35</v>
      </c>
      <c r="H50" s="107" t="s">
        <v>35</v>
      </c>
      <c r="I50" s="107" t="s">
        <v>245</v>
      </c>
      <c r="J50" s="107" t="s">
        <v>36</v>
      </c>
      <c r="K50" s="107" t="s">
        <v>48</v>
      </c>
      <c r="L50" s="108">
        <v>22400000</v>
      </c>
      <c r="M50" s="108">
        <v>22400000</v>
      </c>
      <c r="N50" s="108">
        <v>22400000</v>
      </c>
    </row>
    <row r="51" spans="1:17" s="57" customFormat="1" ht="31.25" x14ac:dyDescent="0.25">
      <c r="A51" s="99" t="s">
        <v>217</v>
      </c>
      <c r="B51" s="100" t="s">
        <v>62</v>
      </c>
      <c r="C51" s="101" t="s">
        <v>63</v>
      </c>
      <c r="D51" s="102" t="s">
        <v>61</v>
      </c>
      <c r="E51" s="102" t="s">
        <v>33</v>
      </c>
      <c r="F51" s="102" t="s">
        <v>64</v>
      </c>
      <c r="G51" s="102" t="s">
        <v>35</v>
      </c>
      <c r="H51" s="107" t="s">
        <v>35</v>
      </c>
      <c r="I51" s="102" t="s">
        <v>35</v>
      </c>
      <c r="J51" s="102" t="s">
        <v>36</v>
      </c>
      <c r="K51" s="102" t="s">
        <v>61</v>
      </c>
      <c r="L51" s="111">
        <f>(L52-L56)*(-1)</f>
        <v>151039477.45999956</v>
      </c>
      <c r="M51" s="111">
        <f>(M52-M56)*(-1)</f>
        <v>74257686.579999924</v>
      </c>
      <c r="N51" s="111">
        <f>(N52-N56)*(-1)</f>
        <v>72976828.78000021</v>
      </c>
      <c r="P51" s="59"/>
      <c r="Q51" s="59"/>
    </row>
    <row r="52" spans="1:17" s="51" customFormat="1" ht="15.65" x14ac:dyDescent="0.25">
      <c r="A52" s="112" t="s">
        <v>218</v>
      </c>
      <c r="B52" s="105" t="s">
        <v>67</v>
      </c>
      <c r="C52" s="106" t="s">
        <v>68</v>
      </c>
      <c r="D52" s="107" t="s">
        <v>61</v>
      </c>
      <c r="E52" s="107" t="s">
        <v>33</v>
      </c>
      <c r="F52" s="107" t="s">
        <v>64</v>
      </c>
      <c r="G52" s="107" t="s">
        <v>35</v>
      </c>
      <c r="H52" s="107" t="s">
        <v>35</v>
      </c>
      <c r="I52" s="107" t="s">
        <v>35</v>
      </c>
      <c r="J52" s="107" t="s">
        <v>36</v>
      </c>
      <c r="K52" s="107" t="s">
        <v>69</v>
      </c>
      <c r="L52" s="108">
        <f>L53</f>
        <v>3270564811.5100002</v>
      </c>
      <c r="M52" s="108">
        <f t="shared" ref="M52:N54" si="2">M53</f>
        <v>3454519681.5100002</v>
      </c>
      <c r="N52" s="108">
        <f t="shared" si="2"/>
        <v>3566330661.6599998</v>
      </c>
      <c r="P52" s="58"/>
    </row>
    <row r="53" spans="1:17" s="51" customFormat="1" ht="31.25" x14ac:dyDescent="0.25">
      <c r="A53" s="104"/>
      <c r="B53" s="105" t="s">
        <v>71</v>
      </c>
      <c r="C53" s="106" t="s">
        <v>72</v>
      </c>
      <c r="D53" s="107" t="s">
        <v>61</v>
      </c>
      <c r="E53" s="107" t="s">
        <v>33</v>
      </c>
      <c r="F53" s="107" t="s">
        <v>64</v>
      </c>
      <c r="G53" s="107" t="s">
        <v>34</v>
      </c>
      <c r="H53" s="107" t="s">
        <v>35</v>
      </c>
      <c r="I53" s="107" t="s">
        <v>35</v>
      </c>
      <c r="J53" s="107" t="s">
        <v>36</v>
      </c>
      <c r="K53" s="107" t="s">
        <v>69</v>
      </c>
      <c r="L53" s="108">
        <f>L54</f>
        <v>3270564811.5100002</v>
      </c>
      <c r="M53" s="108">
        <f t="shared" si="2"/>
        <v>3454519681.5100002</v>
      </c>
      <c r="N53" s="108">
        <f t="shared" si="2"/>
        <v>3566330661.6599998</v>
      </c>
    </row>
    <row r="54" spans="1:17" s="51" customFormat="1" ht="31.25" x14ac:dyDescent="0.25">
      <c r="A54" s="104"/>
      <c r="B54" s="105" t="s">
        <v>74</v>
      </c>
      <c r="C54" s="106" t="s">
        <v>75</v>
      </c>
      <c r="D54" s="107" t="s">
        <v>61</v>
      </c>
      <c r="E54" s="107" t="s">
        <v>33</v>
      </c>
      <c r="F54" s="107" t="s">
        <v>64</v>
      </c>
      <c r="G54" s="107" t="s">
        <v>34</v>
      </c>
      <c r="H54" s="107" t="s">
        <v>33</v>
      </c>
      <c r="I54" s="107" t="s">
        <v>35</v>
      </c>
      <c r="J54" s="107" t="s">
        <v>36</v>
      </c>
      <c r="K54" s="107" t="s">
        <v>76</v>
      </c>
      <c r="L54" s="108">
        <f>L55</f>
        <v>3270564811.5100002</v>
      </c>
      <c r="M54" s="108">
        <f t="shared" si="2"/>
        <v>3454519681.5100002</v>
      </c>
      <c r="N54" s="108">
        <f t="shared" si="2"/>
        <v>3566330661.6599998</v>
      </c>
    </row>
    <row r="55" spans="1:17" s="51" customFormat="1" ht="31.25" x14ac:dyDescent="0.25">
      <c r="A55" s="104"/>
      <c r="B55" s="105" t="s">
        <v>78</v>
      </c>
      <c r="C55" s="106" t="s">
        <v>214</v>
      </c>
      <c r="D55" s="107" t="s">
        <v>61</v>
      </c>
      <c r="E55" s="107" t="s">
        <v>33</v>
      </c>
      <c r="F55" s="107" t="s">
        <v>64</v>
      </c>
      <c r="G55" s="107" t="s">
        <v>34</v>
      </c>
      <c r="H55" s="107" t="s">
        <v>33</v>
      </c>
      <c r="I55" s="107" t="s">
        <v>245</v>
      </c>
      <c r="J55" s="107" t="s">
        <v>36</v>
      </c>
      <c r="K55" s="107" t="s">
        <v>76</v>
      </c>
      <c r="L55" s="108">
        <v>3270564811.5100002</v>
      </c>
      <c r="M55" s="108">
        <v>3454519681.5100002</v>
      </c>
      <c r="N55" s="108">
        <v>3566330661.6599998</v>
      </c>
      <c r="P55" s="58"/>
    </row>
    <row r="56" spans="1:17" s="51" customFormat="1" ht="15.65" x14ac:dyDescent="0.25">
      <c r="A56" s="104" t="s">
        <v>219</v>
      </c>
      <c r="B56" s="105" t="s">
        <v>80</v>
      </c>
      <c r="C56" s="106" t="s">
        <v>81</v>
      </c>
      <c r="D56" s="107" t="s">
        <v>61</v>
      </c>
      <c r="E56" s="107" t="s">
        <v>33</v>
      </c>
      <c r="F56" s="107" t="s">
        <v>64</v>
      </c>
      <c r="G56" s="107" t="s">
        <v>35</v>
      </c>
      <c r="H56" s="107" t="s">
        <v>35</v>
      </c>
      <c r="I56" s="107" t="s">
        <v>35</v>
      </c>
      <c r="J56" s="107" t="s">
        <v>36</v>
      </c>
      <c r="K56" s="107" t="s">
        <v>82</v>
      </c>
      <c r="L56" s="108">
        <f>L57</f>
        <v>3421604288.9699998</v>
      </c>
      <c r="M56" s="108">
        <f t="shared" ref="M56:N58" si="3">M57</f>
        <v>3528777368.0900002</v>
      </c>
      <c r="N56" s="108">
        <f t="shared" si="3"/>
        <v>3639307490.4400001</v>
      </c>
    </row>
    <row r="57" spans="1:17" s="51" customFormat="1" ht="31.25" x14ac:dyDescent="0.25">
      <c r="A57" s="104"/>
      <c r="B57" s="105" t="s">
        <v>84</v>
      </c>
      <c r="C57" s="106" t="s">
        <v>85</v>
      </c>
      <c r="D57" s="107" t="s">
        <v>61</v>
      </c>
      <c r="E57" s="107" t="s">
        <v>33</v>
      </c>
      <c r="F57" s="107" t="s">
        <v>64</v>
      </c>
      <c r="G57" s="107" t="s">
        <v>34</v>
      </c>
      <c r="H57" s="107" t="s">
        <v>35</v>
      </c>
      <c r="I57" s="107" t="s">
        <v>35</v>
      </c>
      <c r="J57" s="107" t="s">
        <v>36</v>
      </c>
      <c r="K57" s="107" t="s">
        <v>82</v>
      </c>
      <c r="L57" s="108">
        <f>L58</f>
        <v>3421604288.9699998</v>
      </c>
      <c r="M57" s="108">
        <f t="shared" si="3"/>
        <v>3528777368.0900002</v>
      </c>
      <c r="N57" s="108">
        <f t="shared" si="3"/>
        <v>3639307490.4400001</v>
      </c>
    </row>
    <row r="58" spans="1:17" s="51" customFormat="1" ht="31.25" x14ac:dyDescent="0.25">
      <c r="A58" s="104"/>
      <c r="B58" s="105" t="s">
        <v>87</v>
      </c>
      <c r="C58" s="106" t="s">
        <v>88</v>
      </c>
      <c r="D58" s="107" t="s">
        <v>61</v>
      </c>
      <c r="E58" s="107" t="s">
        <v>33</v>
      </c>
      <c r="F58" s="107" t="s">
        <v>64</v>
      </c>
      <c r="G58" s="107" t="s">
        <v>34</v>
      </c>
      <c r="H58" s="107" t="s">
        <v>33</v>
      </c>
      <c r="I58" s="107" t="s">
        <v>35</v>
      </c>
      <c r="J58" s="107" t="s">
        <v>36</v>
      </c>
      <c r="K58" s="107" t="s">
        <v>89</v>
      </c>
      <c r="L58" s="108">
        <f>L59</f>
        <v>3421604288.9699998</v>
      </c>
      <c r="M58" s="108">
        <f t="shared" si="3"/>
        <v>3528777368.0900002</v>
      </c>
      <c r="N58" s="108">
        <f t="shared" si="3"/>
        <v>3639307490.4400001</v>
      </c>
    </row>
    <row r="59" spans="1:17" s="51" customFormat="1" ht="31.25" x14ac:dyDescent="0.25">
      <c r="A59" s="104"/>
      <c r="B59" s="105" t="s">
        <v>91</v>
      </c>
      <c r="C59" s="106" t="s">
        <v>215</v>
      </c>
      <c r="D59" s="107" t="s">
        <v>61</v>
      </c>
      <c r="E59" s="107" t="s">
        <v>33</v>
      </c>
      <c r="F59" s="107" t="s">
        <v>64</v>
      </c>
      <c r="G59" s="107" t="s">
        <v>34</v>
      </c>
      <c r="H59" s="107" t="s">
        <v>33</v>
      </c>
      <c r="I59" s="107" t="s">
        <v>245</v>
      </c>
      <c r="J59" s="107" t="s">
        <v>36</v>
      </c>
      <c r="K59" s="107" t="s">
        <v>89</v>
      </c>
      <c r="L59" s="108">
        <v>3421604288.9699998</v>
      </c>
      <c r="M59" s="108">
        <v>3528777368.0900002</v>
      </c>
      <c r="N59" s="108">
        <v>3639307490.4400001</v>
      </c>
      <c r="P59" s="58"/>
    </row>
    <row r="60" spans="1:17" s="57" customFormat="1" ht="31.25" x14ac:dyDescent="0.25">
      <c r="A60" s="99" t="s">
        <v>144</v>
      </c>
      <c r="B60" s="100" t="s">
        <v>128</v>
      </c>
      <c r="C60" s="101" t="s">
        <v>129</v>
      </c>
      <c r="D60" s="102" t="s">
        <v>197</v>
      </c>
      <c r="E60" s="102" t="s">
        <v>33</v>
      </c>
      <c r="F60" s="102" t="s">
        <v>93</v>
      </c>
      <c r="G60" s="102" t="s">
        <v>35</v>
      </c>
      <c r="H60" s="113" t="str">
        <f>IF(G60&gt;=0,G60,-G60)</f>
        <v>00</v>
      </c>
      <c r="I60" s="102" t="s">
        <v>35</v>
      </c>
      <c r="J60" s="102" t="s">
        <v>36</v>
      </c>
      <c r="K60" s="102" t="s">
        <v>61</v>
      </c>
      <c r="L60" s="103">
        <f>L68</f>
        <v>0</v>
      </c>
      <c r="M60" s="103">
        <f t="shared" ref="M60:N60" si="4">M68</f>
        <v>0</v>
      </c>
      <c r="N60" s="103">
        <f t="shared" si="4"/>
        <v>0</v>
      </c>
    </row>
    <row r="61" spans="1:17" s="57" customFormat="1" ht="46.9" hidden="1" x14ac:dyDescent="0.25">
      <c r="A61" s="104" t="s">
        <v>149</v>
      </c>
      <c r="B61" s="100" t="s">
        <v>98</v>
      </c>
      <c r="C61" s="101" t="s">
        <v>99</v>
      </c>
      <c r="D61" s="102" t="s">
        <v>197</v>
      </c>
      <c r="E61" s="102" t="s">
        <v>33</v>
      </c>
      <c r="F61" s="102" t="s">
        <v>93</v>
      </c>
      <c r="G61" s="102" t="s">
        <v>100</v>
      </c>
      <c r="H61" s="107" t="s">
        <v>35</v>
      </c>
      <c r="I61" s="102" t="s">
        <v>35</v>
      </c>
      <c r="J61" s="102" t="s">
        <v>36</v>
      </c>
      <c r="K61" s="102" t="s">
        <v>61</v>
      </c>
      <c r="L61" s="103">
        <f>L62</f>
        <v>0</v>
      </c>
      <c r="M61" s="103"/>
      <c r="N61" s="103"/>
    </row>
    <row r="62" spans="1:17" s="51" customFormat="1" ht="81.7" hidden="1" customHeight="1" x14ac:dyDescent="0.25">
      <c r="A62" s="104"/>
      <c r="B62" s="105" t="s">
        <v>102</v>
      </c>
      <c r="C62" s="106" t="s">
        <v>103</v>
      </c>
      <c r="D62" s="107" t="s">
        <v>197</v>
      </c>
      <c r="E62" s="107" t="s">
        <v>33</v>
      </c>
      <c r="F62" s="107" t="s">
        <v>93</v>
      </c>
      <c r="G62" s="107" t="s">
        <v>100</v>
      </c>
      <c r="H62" s="107" t="s">
        <v>35</v>
      </c>
      <c r="I62" s="107" t="s">
        <v>35</v>
      </c>
      <c r="J62" s="107" t="s">
        <v>36</v>
      </c>
      <c r="K62" s="107" t="s">
        <v>45</v>
      </c>
      <c r="L62" s="108">
        <f>L63</f>
        <v>0</v>
      </c>
      <c r="M62" s="108"/>
      <c r="N62" s="108"/>
    </row>
    <row r="63" spans="1:17" s="51" customFormat="1" ht="140.6" hidden="1" x14ac:dyDescent="0.25">
      <c r="A63" s="104"/>
      <c r="B63" s="105" t="s">
        <v>105</v>
      </c>
      <c r="C63" s="106" t="s">
        <v>199</v>
      </c>
      <c r="D63" s="107" t="s">
        <v>197</v>
      </c>
      <c r="E63" s="107" t="s">
        <v>33</v>
      </c>
      <c r="F63" s="107" t="s">
        <v>93</v>
      </c>
      <c r="G63" s="107" t="s">
        <v>100</v>
      </c>
      <c r="H63" s="107" t="s">
        <v>35</v>
      </c>
      <c r="I63" s="107" t="s">
        <v>100</v>
      </c>
      <c r="J63" s="107" t="s">
        <v>36</v>
      </c>
      <c r="K63" s="107" t="s">
        <v>48</v>
      </c>
      <c r="L63" s="108"/>
      <c r="M63" s="108"/>
      <c r="N63" s="108"/>
    </row>
    <row r="64" spans="1:17" s="57" customFormat="1" ht="46.9" hidden="1" x14ac:dyDescent="0.25">
      <c r="A64" s="104" t="s">
        <v>149</v>
      </c>
      <c r="B64" s="100" t="s">
        <v>122</v>
      </c>
      <c r="C64" s="101" t="s">
        <v>123</v>
      </c>
      <c r="D64" s="102" t="s">
        <v>197</v>
      </c>
      <c r="E64" s="102" t="s">
        <v>33</v>
      </c>
      <c r="F64" s="102" t="s">
        <v>93</v>
      </c>
      <c r="G64" s="102" t="s">
        <v>64</v>
      </c>
      <c r="H64" s="102" t="s">
        <v>35</v>
      </c>
      <c r="I64" s="102" t="s">
        <v>35</v>
      </c>
      <c r="J64" s="102" t="s">
        <v>36</v>
      </c>
      <c r="K64" s="102" t="s">
        <v>61</v>
      </c>
      <c r="L64" s="103">
        <f>L65-L67</f>
        <v>0</v>
      </c>
      <c r="M64" s="103"/>
      <c r="N64" s="103"/>
    </row>
    <row r="65" spans="1:15" s="51" customFormat="1" ht="46.9" hidden="1" x14ac:dyDescent="0.25">
      <c r="A65" s="104" t="s">
        <v>149</v>
      </c>
      <c r="B65" s="105" t="s">
        <v>124</v>
      </c>
      <c r="C65" s="106" t="s">
        <v>127</v>
      </c>
      <c r="D65" s="107" t="s">
        <v>197</v>
      </c>
      <c r="E65" s="107" t="s">
        <v>33</v>
      </c>
      <c r="F65" s="107" t="s">
        <v>93</v>
      </c>
      <c r="G65" s="107" t="s">
        <v>64</v>
      </c>
      <c r="H65" s="107" t="s">
        <v>35</v>
      </c>
      <c r="I65" s="107" t="s">
        <v>35</v>
      </c>
      <c r="J65" s="107" t="s">
        <v>36</v>
      </c>
      <c r="K65" s="107" t="s">
        <v>82</v>
      </c>
      <c r="L65" s="108">
        <f>L66</f>
        <v>0</v>
      </c>
      <c r="M65" s="108"/>
      <c r="N65" s="108"/>
    </row>
    <row r="66" spans="1:15" s="51" customFormat="1" ht="62.5" hidden="1" x14ac:dyDescent="0.25">
      <c r="A66" s="104"/>
      <c r="B66" s="105" t="s">
        <v>107</v>
      </c>
      <c r="C66" s="106" t="s">
        <v>200</v>
      </c>
      <c r="D66" s="107" t="s">
        <v>197</v>
      </c>
      <c r="E66" s="107" t="s">
        <v>33</v>
      </c>
      <c r="F66" s="107" t="s">
        <v>93</v>
      </c>
      <c r="G66" s="107" t="s">
        <v>64</v>
      </c>
      <c r="H66" s="107" t="s">
        <v>33</v>
      </c>
      <c r="I66" s="107" t="s">
        <v>100</v>
      </c>
      <c r="J66" s="107" t="s">
        <v>36</v>
      </c>
      <c r="K66" s="107" t="s">
        <v>111</v>
      </c>
      <c r="L66" s="108">
        <v>0</v>
      </c>
      <c r="M66" s="108"/>
      <c r="N66" s="108"/>
    </row>
    <row r="67" spans="1:15" s="51" customFormat="1" ht="46.9" hidden="1" x14ac:dyDescent="0.25">
      <c r="A67" s="104" t="s">
        <v>209</v>
      </c>
      <c r="B67" s="105" t="s">
        <v>126</v>
      </c>
      <c r="C67" s="106" t="s">
        <v>125</v>
      </c>
      <c r="D67" s="107" t="s">
        <v>197</v>
      </c>
      <c r="E67" s="107" t="s">
        <v>33</v>
      </c>
      <c r="F67" s="107" t="s">
        <v>93</v>
      </c>
      <c r="G67" s="107" t="s">
        <v>64</v>
      </c>
      <c r="H67" s="107" t="s">
        <v>35</v>
      </c>
      <c r="I67" s="107" t="s">
        <v>35</v>
      </c>
      <c r="J67" s="107" t="s">
        <v>36</v>
      </c>
      <c r="K67" s="107" t="s">
        <v>69</v>
      </c>
      <c r="L67" s="108">
        <f>L69</f>
        <v>0</v>
      </c>
      <c r="M67" s="108"/>
      <c r="N67" s="108"/>
    </row>
    <row r="68" spans="1:15" s="51" customFormat="1" ht="31.25" x14ac:dyDescent="0.25">
      <c r="A68" s="104"/>
      <c r="B68" s="105"/>
      <c r="C68" s="101" t="s">
        <v>223</v>
      </c>
      <c r="D68" s="102" t="s">
        <v>197</v>
      </c>
      <c r="E68" s="102" t="s">
        <v>33</v>
      </c>
      <c r="F68" s="102" t="s">
        <v>93</v>
      </c>
      <c r="G68" s="102" t="s">
        <v>224</v>
      </c>
      <c r="H68" s="102" t="s">
        <v>35</v>
      </c>
      <c r="I68" s="102" t="s">
        <v>35</v>
      </c>
      <c r="J68" s="102" t="s">
        <v>36</v>
      </c>
      <c r="K68" s="102" t="s">
        <v>61</v>
      </c>
      <c r="L68" s="103">
        <f>L70</f>
        <v>0</v>
      </c>
      <c r="M68" s="103">
        <f t="shared" ref="M68:N68" si="5">M70</f>
        <v>0</v>
      </c>
      <c r="N68" s="103">
        <f t="shared" si="5"/>
        <v>0</v>
      </c>
    </row>
    <row r="69" spans="1:15" s="51" customFormat="1" ht="62.5" hidden="1" x14ac:dyDescent="0.25">
      <c r="A69" s="104"/>
      <c r="B69" s="105" t="s">
        <v>110</v>
      </c>
      <c r="C69" s="106" t="s">
        <v>198</v>
      </c>
      <c r="D69" s="107" t="s">
        <v>197</v>
      </c>
      <c r="E69" s="107" t="s">
        <v>33</v>
      </c>
      <c r="F69" s="107" t="s">
        <v>93</v>
      </c>
      <c r="G69" s="107" t="s">
        <v>64</v>
      </c>
      <c r="H69" s="107" t="s">
        <v>33</v>
      </c>
      <c r="I69" s="107" t="s">
        <v>100</v>
      </c>
      <c r="J69" s="107" t="s">
        <v>36</v>
      </c>
      <c r="K69" s="107" t="s">
        <v>108</v>
      </c>
      <c r="L69" s="108">
        <v>0</v>
      </c>
      <c r="M69" s="108"/>
      <c r="N69" s="108"/>
    </row>
    <row r="70" spans="1:15" s="51" customFormat="1" ht="125" x14ac:dyDescent="0.25">
      <c r="A70" s="104"/>
      <c r="B70" s="105"/>
      <c r="C70" s="106" t="s">
        <v>226</v>
      </c>
      <c r="D70" s="107" t="s">
        <v>197</v>
      </c>
      <c r="E70" s="107" t="s">
        <v>33</v>
      </c>
      <c r="F70" s="107" t="s">
        <v>93</v>
      </c>
      <c r="G70" s="107" t="s">
        <v>224</v>
      </c>
      <c r="H70" s="107" t="s">
        <v>34</v>
      </c>
      <c r="I70" s="107" t="s">
        <v>35</v>
      </c>
      <c r="J70" s="107" t="s">
        <v>36</v>
      </c>
      <c r="K70" s="107" t="s">
        <v>69</v>
      </c>
      <c r="L70" s="108">
        <f>L71</f>
        <v>0</v>
      </c>
      <c r="M70" s="108">
        <f t="shared" ref="M70:N70" si="6">M71</f>
        <v>0</v>
      </c>
      <c r="N70" s="108">
        <f t="shared" si="6"/>
        <v>0</v>
      </c>
    </row>
    <row r="71" spans="1:15" s="51" customFormat="1" ht="156.25" x14ac:dyDescent="0.25">
      <c r="A71" s="104"/>
      <c r="B71" s="105"/>
      <c r="C71" s="106" t="s">
        <v>225</v>
      </c>
      <c r="D71" s="107" t="s">
        <v>197</v>
      </c>
      <c r="E71" s="107" t="s">
        <v>33</v>
      </c>
      <c r="F71" s="107" t="s">
        <v>93</v>
      </c>
      <c r="G71" s="107" t="s">
        <v>224</v>
      </c>
      <c r="H71" s="107" t="s">
        <v>34</v>
      </c>
      <c r="I71" s="107" t="s">
        <v>245</v>
      </c>
      <c r="J71" s="107" t="s">
        <v>36</v>
      </c>
      <c r="K71" s="107" t="s">
        <v>227</v>
      </c>
      <c r="L71" s="108">
        <v>0</v>
      </c>
      <c r="M71" s="108">
        <v>0</v>
      </c>
      <c r="N71" s="108">
        <v>0</v>
      </c>
    </row>
    <row r="72" spans="1:15" s="57" customFormat="1" ht="31.25" x14ac:dyDescent="0.25">
      <c r="A72" s="99"/>
      <c r="B72" s="100" t="s">
        <v>113</v>
      </c>
      <c r="C72" s="101" t="s">
        <v>114</v>
      </c>
      <c r="D72" s="102" t="s">
        <v>61</v>
      </c>
      <c r="E72" s="102" t="s">
        <v>33</v>
      </c>
      <c r="F72" s="102" t="s">
        <v>35</v>
      </c>
      <c r="G72" s="102" t="s">
        <v>35</v>
      </c>
      <c r="H72" s="102" t="s">
        <v>35</v>
      </c>
      <c r="I72" s="102" t="s">
        <v>35</v>
      </c>
      <c r="J72" s="102" t="s">
        <v>36</v>
      </c>
      <c r="K72" s="102" t="s">
        <v>61</v>
      </c>
      <c r="L72" s="103">
        <f>L41+L46+L51+L60</f>
        <v>235180398.32999957</v>
      </c>
      <c r="M72" s="103">
        <f>M41+M46+M51+M60</f>
        <v>168857686.57999992</v>
      </c>
      <c r="N72" s="103">
        <f>N41+N46+N51+N60</f>
        <v>176576828.78000021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5" t="s">
        <v>241</v>
      </c>
      <c r="D74" s="100"/>
      <c r="E74" s="100"/>
      <c r="F74" s="100"/>
      <c r="G74" s="100"/>
      <c r="H74" s="116"/>
      <c r="I74" s="100"/>
      <c r="J74" s="100"/>
      <c r="K74" s="100"/>
      <c r="L74" s="109"/>
      <c r="M74" s="109"/>
      <c r="N74" s="109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6"/>
      <c r="B8" s="137"/>
      <c r="C8" s="138"/>
      <c r="D8" s="136"/>
      <c r="E8" s="139"/>
      <c r="F8" s="139"/>
      <c r="G8" s="139"/>
      <c r="H8" s="139"/>
      <c r="I8" s="139"/>
      <c r="J8" s="139"/>
      <c r="K8" s="139"/>
      <c r="L8" s="140"/>
      <c r="M8" s="7"/>
      <c r="N8" s="7"/>
    </row>
    <row r="9" spans="1:14" ht="13.6" x14ac:dyDescent="0.25">
      <c r="A9" s="136"/>
      <c r="B9" s="137"/>
      <c r="C9" s="138"/>
      <c r="D9" s="4"/>
      <c r="E9" s="3"/>
      <c r="F9" s="3"/>
      <c r="G9" s="3"/>
      <c r="H9" s="3"/>
      <c r="I9" s="3"/>
      <c r="J9" s="4"/>
      <c r="K9" s="5"/>
      <c r="L9" s="140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2023-11-16T12:01:19Z</cp:lastPrinted>
  <dcterms:created xsi:type="dcterms:W3CDTF">2007-10-04T11:42:06Z</dcterms:created>
  <dcterms:modified xsi:type="dcterms:W3CDTF">2023-12-14T06:10:01Z</dcterms:modified>
</cp:coreProperties>
</file>