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30" windowWidth="27495" windowHeight="11640"/>
  </bookViews>
  <sheets>
    <sheet name="Документ" sheetId="2" r:id="rId1"/>
  </sheets>
  <definedNames>
    <definedName name="_xlnm.Print_Titles" localSheetId="0">Документ!$4:$5</definedName>
  </definedNames>
  <calcPr calcId="145621"/>
</workbook>
</file>

<file path=xl/calcChain.xml><?xml version="1.0" encoding="utf-8"?>
<calcChain xmlns="http://schemas.openxmlformats.org/spreadsheetml/2006/main">
  <c r="X7" i="2" l="1"/>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6" i="2"/>
  <c r="Y7" i="2"/>
  <c r="Y8" i="2"/>
  <c r="Y9" i="2"/>
  <c r="Y10" i="2"/>
  <c r="Y11" i="2"/>
  <c r="Y12" i="2"/>
  <c r="Y13" i="2"/>
  <c r="Y14" i="2"/>
  <c r="Y16" i="2"/>
  <c r="Y18" i="2"/>
  <c r="Y20" i="2"/>
  <c r="Y21" i="2"/>
  <c r="Y22" i="2"/>
  <c r="Y23" i="2"/>
  <c r="Y24" i="2"/>
  <c r="Y25" i="2"/>
  <c r="Y26" i="2"/>
  <c r="Y27" i="2"/>
  <c r="Y31" i="2"/>
  <c r="Y32" i="2"/>
  <c r="Y34" i="2"/>
  <c r="Y35" i="2"/>
  <c r="Y36" i="2"/>
  <c r="Y37" i="2"/>
  <c r="Y38" i="2"/>
  <c r="Y39" i="2"/>
  <c r="Y40" i="2"/>
  <c r="Y41" i="2"/>
  <c r="Y42" i="2"/>
  <c r="Y43" i="2"/>
  <c r="Y44" i="2"/>
  <c r="Y45" i="2"/>
  <c r="Y46" i="2"/>
  <c r="Y47" i="2"/>
  <c r="Y48" i="2"/>
  <c r="Y57" i="2"/>
  <c r="Y58" i="2"/>
  <c r="Y59" i="2"/>
  <c r="Y61" i="2"/>
  <c r="Y63" i="2"/>
  <c r="Y70" i="2"/>
  <c r="Y74" i="2"/>
  <c r="Y75" i="2"/>
  <c r="Y77" i="2"/>
  <c r="Y79" i="2"/>
  <c r="Y81" i="2"/>
  <c r="Y82" i="2"/>
  <c r="Y83" i="2"/>
  <c r="Y84" i="2"/>
  <c r="Y85" i="2"/>
  <c r="Y86" i="2"/>
  <c r="Y87" i="2"/>
  <c r="Y88" i="2"/>
  <c r="Y89" i="2"/>
  <c r="Y90" i="2"/>
  <c r="Y92" i="2"/>
  <c r="Y98" i="2"/>
  <c r="Y6" i="2"/>
</calcChain>
</file>

<file path=xl/sharedStrings.xml><?xml version="1.0" encoding="utf-8"?>
<sst xmlns="http://schemas.openxmlformats.org/spreadsheetml/2006/main" count="415" uniqueCount="232">
  <si>
    <t>Единица измерения: руб.</t>
  </si>
  <si>
    <t/>
  </si>
  <si>
    <t>Наименование показателя</t>
  </si>
  <si>
    <t>Код</t>
  </si>
  <si>
    <t>Исполнение с начала года</t>
  </si>
  <si>
    <t>Исполнение за отчетный период</t>
  </si>
  <si>
    <t>Исполнение за</t>
  </si>
  <si>
    <t>Расхождение за отчетный период</t>
  </si>
  <si>
    <t>Расхождение кассового плана</t>
  </si>
  <si>
    <t>Сумма</t>
  </si>
  <si>
    <t>00010102010010000000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</si>
  <si>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</si>
  <si>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00010102020010000000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</si>
  <si>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</si>
  <si>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00010102030010000000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</si>
  <si>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</si>
  <si>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00010102040010000000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</si>
  <si>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</si>
  <si>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00010302231010000000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</si>
  <si>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</si>
  <si>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00010302241010000000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</si>
  <si>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</si>
  <si>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00010302251010000000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</si>
  <si>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</si>
  <si>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00010302261010000000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</si>
  <si>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</si>
  <si>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00010501011010000000</t>
  </si>
  <si>
    <t xml:space="preserve">      Налог, взимаемый с налогоплательщиков, выбравших в качестве объекта налогообложения доходы</t>
  </si>
  <si>
    <t>00010501012010000000</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</si>
  <si>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t>
  </si>
  <si>
    <t>00010501021010000000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</si>
  <si>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</si>
  <si>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00010501022010000000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</si>
  <si>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</si>
  <si>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00010502010020000000</t>
  </si>
  <si>
    <t xml:space="preserve">      Единый налог на вмененный доход для отдельных видов деятельности</t>
  </si>
  <si>
    <t>00010502020020000000</t>
  </si>
  <si>
    <t xml:space="preserve">      Единый налог на вмененный доход для отдельных видов деятельности (за налоговые периоды, истекшие до 1 января 2011 года)</t>
  </si>
  <si>
    <t>00010503010010000000</t>
  </si>
  <si>
    <t xml:space="preserve">      Единый сельскохозяйственный налог</t>
  </si>
  <si>
    <t>00010504010020000000</t>
  </si>
  <si>
    <t xml:space="preserve">      Налог, взимаемый в связи с применением патентной системы налогообложения, зачисляемый в бюджеты городских округов</t>
  </si>
  <si>
    <t>00010601020040000000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</si>
  <si>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</si>
  <si>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00010606032040000000</t>
  </si>
  <si>
    <t xml:space="preserve">      Земельный налог с организаций, обладающих земельным участком, расположенным в границах городских округов</t>
  </si>
  <si>
    <t>00010606042040000000</t>
  </si>
  <si>
    <t xml:space="preserve">      Земельный налог с физических лиц, обладающих земельным участком, расположенным в границах городских округов</t>
  </si>
  <si>
    <t>00010803010010000000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</si>
  <si>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</si>
  <si>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00010807150010000000</t>
  </si>
  <si>
    <t xml:space="preserve">      Государственная пошлина за выдачу разрешения на установку рекламной конструкции</t>
  </si>
  <si>
    <t>00010807173010000000</t>
  </si>
  <si>
    <t xml:space="preserve">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</si>
  <si>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00010901020040000000</t>
  </si>
  <si>
    <t xml:space="preserve">      Налог на прибыль организаций, зачислявшийся до 1 января 2005 года в местные бюджеты, мобилизуемый на территориях городских округов</t>
  </si>
  <si>
    <t>00010904010020000000</t>
  </si>
  <si>
    <t xml:space="preserve">      Налог на имущество предприятий</t>
  </si>
  <si>
    <t>00010907052040000000</t>
  </si>
  <si>
    <t xml:space="preserve">      Прочие местные налоги и сборы, мобилизуемые на территориях городских округов</t>
  </si>
  <si>
    <t>00011105012040000000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</si>
  <si>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</si>
  <si>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00011105027040000000</t>
  </si>
  <si>
    <t xml:space="preserve">      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t>
  </si>
  <si>
    <t>00011105034040000000</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</si>
  <si>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</si>
  <si>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00011105074040000000</t>
  </si>
  <si>
    <t xml:space="preserve">      Доходы от сдачи в аренду имущества, составляющего казну городских округов (за исключением земельных участков)</t>
  </si>
  <si>
    <t>00011107014040000000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</si>
  <si>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</si>
  <si>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00011109044040000000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</si>
  <si>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</si>
  <si>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00011201010010000000</t>
  </si>
  <si>
    <t xml:space="preserve">      Плата за выбросы загрязняющих веществ в атмосферный воздух стационарными объектами</t>
  </si>
  <si>
    <t>00011201030010000000</t>
  </si>
  <si>
    <t xml:space="preserve">      Плата за сбросы загрязняющих веществ в водные объекты</t>
  </si>
  <si>
    <t>00011201041010000000</t>
  </si>
  <si>
    <t xml:space="preserve">      Плата за размещение отходов производства</t>
  </si>
  <si>
    <t>00011201042010000000</t>
  </si>
  <si>
    <t xml:space="preserve">      Плата за размещение твердых коммунальных отходов</t>
  </si>
  <si>
    <t>00011301994040000000</t>
  </si>
  <si>
    <t xml:space="preserve">      Прочие доходы от оказания платных услуг (работ) получателями средств бюджетов городских округов</t>
  </si>
  <si>
    <t>00011302064040000000</t>
  </si>
  <si>
    <t xml:space="preserve">      Доходы, поступающие в порядке возмещения расходов, понесенных в связи с эксплуатацией имущества городских округов</t>
  </si>
  <si>
    <t>00011302994040000000</t>
  </si>
  <si>
    <t xml:space="preserve">      Прочие доходы от компенсации затрат бюджетов городских округов</t>
  </si>
  <si>
    <t>00011402043040000000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</si>
  <si>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</si>
  <si>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00011406012040000000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</si>
  <si>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</si>
  <si>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00011601053010000000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</si>
  <si>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</si>
  <si>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00011601063010000000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</si>
  <si>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</si>
  <si>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00011601073010000000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</si>
  <si>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</si>
  <si>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00011601074010000000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</si>
  <si>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</si>
  <si>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00011601083010000000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</si>
  <si>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</si>
  <si>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00011601103010000000</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</si>
  <si>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</si>
  <si>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00011601123010000000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</si>
  <si>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</si>
  <si>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00011601143010000000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</si>
  <si>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</si>
  <si>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00011601153010000000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</si>
  <si>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</si>
  <si>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00011601157010000000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</si>
  <si>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</si>
  <si>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00011601173010000000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</si>
  <si>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</si>
  <si>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00011601193010000000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</si>
  <si>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</si>
  <si>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00011601194010000000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</si>
  <si>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</si>
  <si>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00011601203010000000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</si>
  <si>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</si>
  <si>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00011601333010000000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</si>
  <si>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</si>
  <si>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00011602020020000000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</si>
  <si>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</si>
  <si>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00011607010040000000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</si>
  <si>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</si>
  <si>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00011607090040000000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</si>
  <si>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</si>
  <si>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00011610031040000000</t>
  </si>
  <si>
    <t xml:space="preserve">      Возмещение ущерба при возникновении страховых случаев, когда выгодоприобретателями выступают получатели средств бюджета городского округа</t>
  </si>
  <si>
    <t>00011610100040000000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</si>
  <si>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</si>
  <si>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00011610123010000000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</si>
  <si>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</si>
  <si>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00011610129010000000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</si>
  <si>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до 1 января 2020 года</t>
  </si>
  <si>
    <t>00011701040040000000</t>
  </si>
  <si>
    <t xml:space="preserve">      Невыясненные поступления, зачисляемые в бюджеты городских округов</t>
  </si>
  <si>
    <t>00011705040040000000</t>
  </si>
  <si>
    <t xml:space="preserve">      Прочие неналоговые доходы бюджетов городских округов</t>
  </si>
  <si>
    <t>00020215001040000000</t>
  </si>
  <si>
    <t xml:space="preserve">      Дотации бюджетам городских округов на выравнивание бюджетной обеспеченности</t>
  </si>
  <si>
    <t>00020215002040000000</t>
  </si>
  <si>
    <t xml:space="preserve">      Дотации бюджетам городских округов на поддержку мер по обеспечению сбалансированности бюджетов</t>
  </si>
  <si>
    <t>00020216549040000000</t>
  </si>
  <si>
    <t xml:space="preserve">      Дотации (гранты) бюджетам городских округов за достижение показателей деятельности органов местного самоуправления</t>
  </si>
  <si>
    <t>00020220077040000000</t>
  </si>
  <si>
    <t xml:space="preserve">      Субсидии бюджетам городских округов на софинансирование капитальных вложений в объекты муниципальной собственности</t>
  </si>
  <si>
    <t>00020220216040000000</t>
  </si>
  <si>
    <t xml:space="preserve">      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</si>
  <si>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00020225081040000000</t>
  </si>
  <si>
    <t xml:space="preserve">      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</si>
  <si>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00020225304040000000</t>
  </si>
  <si>
    <t xml:space="preserve">      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</si>
  <si>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00020225491040000000</t>
  </si>
  <si>
    <t xml:space="preserve">      Субсидии бюджетам городских округов на создание новых мест дополнительного образования детей</t>
  </si>
  <si>
    <t>00020225495040000000</t>
  </si>
  <si>
    <t xml:space="preserve">      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</si>
  <si>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00020225497040000000</t>
  </si>
  <si>
    <t xml:space="preserve">      Субсидии бюджетам городских округов на реализацию мероприятий по обеспечению жильем молодых семей</t>
  </si>
  <si>
    <t>00020225555040000000</t>
  </si>
  <si>
    <t xml:space="preserve">      Субсидии бюджетам городских округов на реализацию программ формирования современной городской среды</t>
  </si>
  <si>
    <t>00020229999040000000</t>
  </si>
  <si>
    <t xml:space="preserve">      Прочие субсидии бюджетам городских округов</t>
  </si>
  <si>
    <t>00020230024040000000</t>
  </si>
  <si>
    <t xml:space="preserve">      Субвенции бюджетам городских округов на выполнение передаваемых полномочий субъектов Российской Федерации</t>
  </si>
  <si>
    <t>00020230027040000000</t>
  </si>
  <si>
    <t xml:space="preserve">      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</si>
  <si>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00020230029040000000</t>
  </si>
  <si>
    <t xml:space="preserve">      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</si>
  <si>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00020235082040000000</t>
  </si>
  <si>
    <t xml:space="preserve">      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</si>
  <si>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00020235118040000000</t>
  </si>
  <si>
    <t xml:space="preserve">      Субвенции бюджетам городских округов на осуществление первичного воинского учета на территориях, где отсутствуют военные комиссариаты</t>
  </si>
  <si>
    <t>00020235120040000000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</si>
  <si>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</si>
  <si>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00020235469040000000</t>
  </si>
  <si>
    <t xml:space="preserve">      Субвенции бюджетам городских округов на проведение Всероссийской переписи населения 2020 года</t>
  </si>
  <si>
    <t>00020235930040000000</t>
  </si>
  <si>
    <t xml:space="preserve">      Субвенции бюджетам городских округов на государственную регистрацию актов гражданского состояния</t>
  </si>
  <si>
    <t>00020239998040000000</t>
  </si>
  <si>
    <t xml:space="preserve">      Единая субвенция бюджетам городских округов</t>
  </si>
  <si>
    <t>00020245303040000000</t>
  </si>
  <si>
    <t xml:space="preserve">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</si>
  <si>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00020245454040000000</t>
  </si>
  <si>
    <t xml:space="preserve">      Межбюджетные трансферты, передаваемые бюджетам городских округов на создание модельных муниципальных библиотек</t>
  </si>
  <si>
    <t>00020249001040000000</t>
  </si>
  <si>
    <t xml:space="preserve">      Межбюджетные трансферты, передаваемые бюджетам городских округов, за счет средств резервного фонда Правительства Российской Федерации</t>
  </si>
  <si>
    <t>00020249999040000000</t>
  </si>
  <si>
    <t xml:space="preserve">      Прочие межбюджетные трансферты, передаваемые бюджетам городских округов</t>
  </si>
  <si>
    <t>00020404099040000000</t>
  </si>
  <si>
    <t xml:space="preserve">      Прочие безвозмездные поступления от негосударственных организаций в бюджеты городских округов</t>
  </si>
  <si>
    <t>00020704050040000000</t>
  </si>
  <si>
    <t xml:space="preserve">      Прочие безвозмездные поступления в бюджеты городских округов</t>
  </si>
  <si>
    <t>00021960010040000000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</si>
  <si>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</si>
  <si>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 ДОХОДОВ</t>
  </si>
  <si>
    <t>План на год (первоначальный)</t>
  </si>
  <si>
    <t>Причины отклонений (исполнение менее 95%)</t>
  </si>
  <si>
    <t>Анализ фактических поступлений доходов по видам доходов в сравнении с первоначально утвержденными показателями за период с 01.01.2020 по 31.12.2020</t>
  </si>
  <si>
    <t>% исполнения</t>
  </si>
  <si>
    <t>-</t>
  </si>
  <si>
    <t>Уточнение городского бюджета в соответствие с Законом Мурманской области «О внесении изменений в Закон Мурманской области «Об областном бюджете на 2020 год и на плановый период 2021 и 2022 годов»</t>
  </si>
  <si>
    <t xml:space="preserve">Уточнены в соответствии с представленным Управлением Федерального казначейства по Мурманской области (через электронную систему удаленного финансового документооборота, исх. от 17.12.2019 № 49-01-26/13314, вх. от 18.12.2019 № 3760-18/19) прогнозом поступлений доходов, рассчитанным по дифференцированным нормативам отчислений в местные бюджеты на основании приложения 4 к закону Мурманской области «Об областном бюджете на 2020 год и на плановый период 2021 и 2022 годов»; </t>
  </si>
  <si>
    <t>В связи с влиянием ситуации по распространению  коронавирусной инфекции CoViD-19 на поступление налоговых и неналоговых платежей (предоставление Правительством РФ мер поддержки организациям и ИП, занятым в сферах деятельности, наиболее пострадавшим в данной ситуации) в соответствии с ходатайством межрайонной инспекции Федеральной налоговой службы № 8 по Мурманской области от 21.08.2020 № 04-19/05885 «О предложениях по корректировке бюджетных назначений на 2020 год»:</t>
  </si>
  <si>
    <t>В связи с влиянием ситуации по распространению  коронавирусной инфекции CoViD-19 на поступление налоговых и неналоговых платежей (предоставление Правительством РФ мер поддержки организациям и ИП, занятым в сферах деятельности, наиболее пострадавшим в данной ситуации) в соответствии с ходатайством межрайонной инспекции Федеральной налоговой службы № 8 по Мурманской области «О предложениях по корректировке бюджетных назначений на 2020 год»:</t>
  </si>
  <si>
    <t>В связи с влиянием ситуации по распространению  коронавирусной инфекции CoViD-19 на поступление налоговых и неналоговых платежей (предоставление Правительством РФ мер поддержки организациям и ИП, занятым в сферах деятельности, наиболее пострадавшим в данной ситуации) в соответствии с ходатайством межрайонной инспекции Федеральной налоговой службы № 8 по Мурманской области  «О предложениях по корректировке бюджетных назначений на 2020 год»:</t>
  </si>
  <si>
    <t>Отсутствие начислений по данным налогоплательщиков данного налога</t>
  </si>
  <si>
    <t>В связи с пересмотром налоговой ставки налога на имущество физических лиц с 2% на 1,5% в отношении объектов налогообложения, включенных в перечень, определяемый в соответствии с пунктом 7 стать 378.2 Налогового кодекса Российской Федерации, в отношении объектов налогообложения, предусмотренных абзацем вторым пункта 10 статьи 378.2 Налогового кодекса Российской Федерации, а также в отношении объектов налогообложения, кадастровая стоимость каждого из которых не превышает 300 миллионов рублей. Пересмотр ставки вызван необходимостью совершенствования налогового регулирования и защиты прав малого и среднего предпринимательства на территории муниципального образования.</t>
  </si>
  <si>
    <t>За счет уменьшения налогоооблагаемой базы за 2019 год.</t>
  </si>
  <si>
    <t>Поступления дохода носят заявительный характер</t>
  </si>
  <si>
    <t>За счет поступлений прошлых лет. Плановые назначения на 2020 год уточнены</t>
  </si>
  <si>
    <t>Поступления прошлых лет</t>
  </si>
  <si>
    <t>Отклонения в связи с применением понижающего коэффициента при определении годового размера арендной платы, переоценки кадастровой стоимости земельных участков, а так же несвоевременное внесение арендной платы</t>
  </si>
  <si>
    <t>Отклонение в связи с несвоевременным внесением арендной платы</t>
  </si>
  <si>
    <t xml:space="preserve"> Плановые назначения на 2020 год уточнены</t>
  </si>
  <si>
    <t>Отклонение в связи с предоставлением арендаторам отсрочки по арендным платежам, исчисленным в 2020 году (срок уплаты которых 2021 год)</t>
  </si>
  <si>
    <t>Отклонение за счет неисполнения отдельными гражданами обязательств по своевременному внесению платы за наем</t>
  </si>
  <si>
    <t>Поступления доходов по данному виду носят заявительный характер и зависят от размера кадастровой стоимости земельного участка</t>
  </si>
  <si>
    <t>Поступления доходов по данному виду носят заявительный характер и зависят от размера независимой экспертизы оценки рыночной стоимости объекта</t>
  </si>
  <si>
    <t>Поступления не прогнозировались, плановые назначения на 31.12.2020 уточнены</t>
  </si>
  <si>
    <t>Поступления носят не регулярный характер, плановые назначения на 31.12.2020 уточнены</t>
  </si>
  <si>
    <t>Поступления носят разовый характер</t>
  </si>
  <si>
    <t>Поступления носят нерегулярный характер</t>
  </si>
  <si>
    <t>Расходы перенесены на 2021 год в связи с влиянием ситуации по распространению  коронавирусной инфекции CoViD-19</t>
  </si>
  <si>
    <t xml:space="preserve">• 152 415,0 тыс. рублей перечисленных АО «ГК «Партомчорр» на поддержание социальной сферы г. Апатиты,согласно п.4.5 лицензии МУР 16090 ТЭ от 30.06.2016 и соглашения о социально – экономическом партнерстве от 11.09.2020;
• 244,2 тыс. рублей в соответствии с соглашением о предоставлении субсидий из областного бюджета местным бюджетам на реализацию проектов по поддержке местных инициатив от 24.04.2020 № 8/МИ на ремонт входной группы, подъезда многоквартирного дома 36 по улице Ферсмана в городе Апатиты;
</t>
  </si>
  <si>
    <t>Объем привлеченных средств на реализацию проектов по поддержке местных инициатив на ремонт входной группы, подъезда многоквартирного дома 36 по улице Ферсмана в городе Апатиты;</t>
  </si>
  <si>
    <t>Произведен возврат остатков субсидий и субвенций прошлых лет в сумме 46,9 тыс. рублей.</t>
  </si>
  <si>
    <t>Низкое исполнение связано со снижением расходов на оплату проезда сотрудников к месту отдыха в связи с распространением новой коронавирусной инфекции.</t>
  </si>
  <si>
    <t>Снижение поступлений доходов по выплате компенсации родительской платы в связи с временной приостановкой деятельности дошкольных образовательных учреждений в период пандемии</t>
  </si>
  <si>
    <t>Поступления носят не регулярный характер</t>
  </si>
  <si>
    <t>Отклонение поступлений связано с расторжением муниципального контракта от 05.03.2020 № 35/20-73 по капитальному ремонту автомобильной дороги по ул. Пушкина в г. Апатиты (остаток неиспользованной субсидии 2020 года пересен на 2021 год)</t>
  </si>
  <si>
    <t xml:space="preserve">В 2020 году был осуществлен возврат ранее полученной субсидии из областного бюджета бюджетам муниципальных образований на софинансирование расходных обязательств муниципальных образований на предоставление социальных выплат молодым семьям на приобретение (строительство) жилых помещений (Семья Барашевой Е.А). Выплата носит заявительный характер. В течение 2020 года заявлений не поступало.
</t>
  </si>
  <si>
    <t>Расхождение с начала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</si>
</sst>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2"/>
      <color rgb="FF000000"/>
      <name val="Times New Roman"/>
      <family val="1"/>
      <charset val="204"/>
    </font>
    <font>
      <sz val="12"/>
      <name val="Times New Roman"/>
      <family val="1"/>
      <charset val="204"/>
    </font>
    <font>
      <i/>
      <sz val="10"/>
      <color rgb="FF000000"/>
      <name val="Arial Cyr"/>
      <charset val="204"/>
    </font>
    <font>
      <b/>
      <sz val="12"/>
      <color rgb="FF000000"/>
      <name val="Times New Roman"/>
      <family val="1"/>
      <charset val="204"/>
    </font>
    <font>
      <b/>
      <sz val="12"/>
      <name val="Times New Roman"/>
      <family val="1"/>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2">
    <xf numFmtId="0" fontId="0" fillId="0" borderId="0"/>
    <xf numFmtId="0" fontId="1" fillId="0" borderId="1">
      <alignment horizontal="left" wrapText="1"/>
    </xf>
    <xf numFmtId="0" fontId="1" fillId="0" borderId="1"/>
    <xf numFmtId="0" fontId="2" fillId="0" borderId="1">
      <alignment horizontal="center" wrapText="1"/>
    </xf>
    <xf numFmtId="0" fontId="2" fillId="0" borderId="1">
      <alignment horizontal="center"/>
    </xf>
    <xf numFmtId="0" fontId="1" fillId="0" borderId="1">
      <alignment horizontal="right"/>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3">
      <alignment horizontal="center" vertical="center" wrapText="1"/>
    </xf>
    <xf numFmtId="1" fontId="1" fillId="0" borderId="2">
      <alignment horizontal="center" vertical="top" shrinkToFit="1"/>
    </xf>
    <xf numFmtId="0" fontId="1" fillId="0" borderId="2">
      <alignment horizontal="left" vertical="top" wrapText="1"/>
    </xf>
    <xf numFmtId="0" fontId="1" fillId="0" borderId="2">
      <alignment horizontal="center" vertical="top" wrapText="1"/>
    </xf>
    <xf numFmtId="4" fontId="3" fillId="2" borderId="2">
      <alignment horizontal="right" vertical="top" shrinkToFit="1"/>
    </xf>
    <xf numFmtId="10" fontId="3" fillId="2" borderId="2">
      <alignment horizontal="center" vertical="top" shrinkToFit="1"/>
    </xf>
    <xf numFmtId="1" fontId="3" fillId="0" borderId="2">
      <alignment horizontal="left" vertical="top" shrinkToFit="1"/>
    </xf>
    <xf numFmtId="1" fontId="3" fillId="0" borderId="4">
      <alignment horizontal="left" vertical="top" shrinkToFit="1"/>
    </xf>
    <xf numFmtId="4" fontId="3" fillId="3" borderId="2">
      <alignment horizontal="right" vertical="top" shrinkToFit="1"/>
    </xf>
    <xf numFmtId="10" fontId="3" fillId="3" borderId="2">
      <alignment horizontal="center" vertical="top" shrinkToFit="1"/>
    </xf>
    <xf numFmtId="0" fontId="4" fillId="0" borderId="0"/>
    <xf numFmtId="0" fontId="4" fillId="0" borderId="0"/>
    <xf numFmtId="0" fontId="4" fillId="0" borderId="0"/>
    <xf numFmtId="0" fontId="1" fillId="0" borderId="1"/>
    <xf numFmtId="0" fontId="1" fillId="0" borderId="1"/>
    <xf numFmtId="0" fontId="1" fillId="4" borderId="1"/>
    <xf numFmtId="4" fontId="1" fillId="0" borderId="2">
      <alignment horizontal="right" vertical="top" shrinkToFit="1"/>
    </xf>
    <xf numFmtId="10" fontId="1" fillId="0" borderId="2">
      <alignment horizontal="center" vertical="top" shrinkToFit="1"/>
    </xf>
    <xf numFmtId="0" fontId="1" fillId="4" borderId="1">
      <alignment horizontal="left"/>
    </xf>
  </cellStyleXfs>
  <cellXfs count="60">
    <xf numFmtId="0" fontId="0" fillId="0" borderId="0" xfId="0"/>
    <xf numFmtId="0" fontId="0" fillId="0" borderId="0" xfId="0" applyProtection="1">
      <protection locked="0"/>
    </xf>
    <xf numFmtId="0" fontId="1" fillId="0" borderId="1" xfId="1" applyNumberFormat="1" applyProtection="1">
      <alignment horizontal="left" wrapText="1"/>
    </xf>
    <xf numFmtId="0" fontId="1" fillId="0" borderId="1" xfId="1">
      <alignment horizontal="left" wrapText="1"/>
    </xf>
    <xf numFmtId="0" fontId="1" fillId="0" borderId="1" xfId="2" applyNumberFormat="1" applyProtection="1"/>
    <xf numFmtId="0" fontId="2" fillId="0" borderId="1" xfId="3" applyNumberFormat="1" applyProtection="1">
      <alignment horizontal="center" wrapText="1"/>
    </xf>
    <xf numFmtId="0" fontId="2" fillId="0" borderId="1" xfId="3">
      <alignment horizontal="center" wrapText="1"/>
    </xf>
    <xf numFmtId="0" fontId="2" fillId="0" borderId="1" xfId="4" applyNumberFormat="1" applyProtection="1">
      <alignment horizontal="center"/>
    </xf>
    <xf numFmtId="0" fontId="2" fillId="0" borderId="1" xfId="4">
      <alignment horizontal="center"/>
    </xf>
    <xf numFmtId="0" fontId="1" fillId="0" borderId="2" xfId="11" applyNumberFormat="1" applyProtection="1">
      <alignment horizontal="center" vertical="center" wrapText="1"/>
    </xf>
    <xf numFmtId="0" fontId="1" fillId="0" borderId="2" xfId="11">
      <alignment horizontal="center" vertical="center" wrapText="1"/>
    </xf>
    <xf numFmtId="0" fontId="1" fillId="0" borderId="2" xfId="12" applyNumberFormat="1" applyProtection="1">
      <alignment horizontal="center" vertical="center" wrapText="1"/>
    </xf>
    <xf numFmtId="4" fontId="3" fillId="2" borderId="2" xfId="17" applyNumberFormat="1" applyProtection="1">
      <alignment horizontal="right" vertical="top" shrinkToFit="1"/>
    </xf>
    <xf numFmtId="10" fontId="3" fillId="2" borderId="2" xfId="18" applyNumberFormat="1" applyProtection="1">
      <alignment horizontal="center" vertical="top" shrinkToFit="1"/>
    </xf>
    <xf numFmtId="0" fontId="1" fillId="0" borderId="4" xfId="11" applyBorder="1" applyAlignment="1">
      <alignment vertical="center" wrapText="1"/>
    </xf>
    <xf numFmtId="0" fontId="0" fillId="0" borderId="1" xfId="0" applyBorder="1" applyProtection="1">
      <protection locked="0"/>
    </xf>
    <xf numFmtId="0" fontId="1" fillId="0" borderId="4" xfId="12" applyNumberFormat="1" applyBorder="1" applyProtection="1">
      <alignment horizontal="center" vertical="center" wrapText="1"/>
    </xf>
    <xf numFmtId="10" fontId="3" fillId="2" borderId="4" xfId="18" applyNumberFormat="1" applyBorder="1" applyProtection="1">
      <alignment horizontal="center" vertical="top" shrinkToFit="1"/>
    </xf>
    <xf numFmtId="1" fontId="1" fillId="0" borderId="5" xfId="14" applyNumberFormat="1" applyBorder="1" applyProtection="1">
      <alignment horizontal="center" vertical="top" shrinkToFit="1"/>
    </xf>
    <xf numFmtId="0" fontId="5" fillId="5" borderId="5" xfId="13" applyNumberFormat="1" applyFont="1" applyFill="1" applyBorder="1" applyProtection="1">
      <alignment horizontal="center" vertical="center" wrapText="1"/>
    </xf>
    <xf numFmtId="0" fontId="5" fillId="5" borderId="5" xfId="12" applyNumberFormat="1" applyFont="1" applyFill="1" applyBorder="1" applyProtection="1">
      <alignment horizontal="center" vertical="center" wrapText="1"/>
    </xf>
    <xf numFmtId="0" fontId="5" fillId="5" borderId="5" xfId="15" applyNumberFormat="1" applyFont="1" applyFill="1" applyBorder="1" applyProtection="1">
      <alignment horizontal="left" vertical="top" wrapText="1"/>
    </xf>
    <xf numFmtId="1" fontId="5" fillId="5" borderId="5" xfId="14" applyNumberFormat="1" applyFont="1" applyFill="1" applyBorder="1" applyProtection="1">
      <alignment horizontal="center" vertical="top" shrinkToFit="1"/>
    </xf>
    <xf numFmtId="4" fontId="5" fillId="5" borderId="5" xfId="17" applyNumberFormat="1" applyFont="1" applyFill="1" applyBorder="1" applyProtection="1">
      <alignment horizontal="right" vertical="top" shrinkToFit="1"/>
    </xf>
    <xf numFmtId="0" fontId="5" fillId="5" borderId="1" xfId="2" applyNumberFormat="1" applyFont="1" applyFill="1" applyBorder="1" applyProtection="1"/>
    <xf numFmtId="0" fontId="5" fillId="5" borderId="1" xfId="1" applyNumberFormat="1" applyFont="1" applyFill="1" applyBorder="1" applyProtection="1">
      <alignment horizontal="left" wrapText="1"/>
    </xf>
    <xf numFmtId="0" fontId="6" fillId="5" borderId="1" xfId="0" applyFont="1" applyFill="1" applyBorder="1" applyProtection="1">
      <protection locked="0"/>
    </xf>
    <xf numFmtId="10" fontId="8" fillId="3" borderId="4" xfId="22" applyNumberFormat="1" applyFont="1" applyBorder="1" applyProtection="1">
      <alignment horizontal="center" vertical="top" shrinkToFit="1"/>
    </xf>
    <xf numFmtId="4" fontId="8" fillId="3" borderId="2" xfId="21" applyNumberFormat="1" applyFont="1" applyProtection="1">
      <alignment horizontal="right" vertical="top" shrinkToFit="1"/>
    </xf>
    <xf numFmtId="10" fontId="8" fillId="3" borderId="2" xfId="22" applyNumberFormat="1" applyFont="1" applyProtection="1">
      <alignment horizontal="center" vertical="top" shrinkToFit="1"/>
    </xf>
    <xf numFmtId="1" fontId="8" fillId="5" borderId="5" xfId="20" applyNumberFormat="1" applyFont="1" applyFill="1" applyBorder="1" applyProtection="1">
      <alignment horizontal="left" vertical="top" shrinkToFit="1"/>
    </xf>
    <xf numFmtId="4" fontId="8" fillId="5" borderId="5" xfId="21" applyNumberFormat="1" applyFont="1" applyFill="1" applyBorder="1" applyProtection="1">
      <alignment horizontal="right" vertical="top" shrinkToFit="1"/>
    </xf>
    <xf numFmtId="4" fontId="8" fillId="5" borderId="5" xfId="17" applyNumberFormat="1" applyFont="1" applyFill="1" applyBorder="1" applyProtection="1">
      <alignment horizontal="right" vertical="top" shrinkToFit="1"/>
    </xf>
    <xf numFmtId="0" fontId="8" fillId="0" borderId="1" xfId="2" applyNumberFormat="1" applyFont="1" applyProtection="1"/>
    <xf numFmtId="0" fontId="9" fillId="0" borderId="0" xfId="0" applyFont="1" applyProtection="1">
      <protection locked="0"/>
    </xf>
    <xf numFmtId="4" fontId="5" fillId="5" borderId="5" xfId="17" applyNumberFormat="1" applyFont="1" applyFill="1" applyBorder="1" applyAlignment="1" applyProtection="1">
      <alignment horizontal="center" vertical="top" wrapText="1" shrinkToFit="1"/>
    </xf>
    <xf numFmtId="0" fontId="7" fillId="0" borderId="1" xfId="5" applyNumberFormat="1" applyFont="1" applyProtection="1">
      <alignment horizontal="right"/>
    </xf>
    <xf numFmtId="0" fontId="7" fillId="0" borderId="1" xfId="5" applyFont="1">
      <alignment horizontal="right"/>
    </xf>
    <xf numFmtId="0" fontId="1" fillId="0" borderId="5" xfId="6" applyNumberFormat="1" applyBorder="1" applyProtection="1">
      <alignment horizontal="center" vertical="center" wrapText="1"/>
    </xf>
    <xf numFmtId="0" fontId="5" fillId="5" borderId="5" xfId="7" applyNumberFormat="1" applyFont="1" applyFill="1" applyBorder="1" applyProtection="1">
      <alignment horizontal="center" vertical="center" wrapText="1"/>
    </xf>
    <xf numFmtId="0" fontId="5" fillId="5" borderId="5" xfId="8" applyNumberFormat="1" applyFont="1" applyFill="1" applyBorder="1" applyProtection="1">
      <alignment horizontal="center" vertical="center" wrapText="1"/>
    </xf>
    <xf numFmtId="0" fontId="5" fillId="5" borderId="5" xfId="10" applyNumberFormat="1" applyFont="1" applyFill="1" applyBorder="1" applyProtection="1">
      <alignment horizontal="center" vertical="center" wrapText="1"/>
    </xf>
    <xf numFmtId="0" fontId="5" fillId="5" borderId="5" xfId="11" applyNumberFormat="1" applyFont="1" applyFill="1" applyBorder="1" applyProtection="1">
      <alignment horizontal="center" vertical="center" wrapText="1"/>
    </xf>
    <xf numFmtId="0" fontId="5" fillId="5" borderId="5" xfId="11" applyFont="1" applyFill="1" applyBorder="1">
      <alignment horizontal="center" vertical="center" wrapText="1"/>
    </xf>
    <xf numFmtId="0" fontId="5" fillId="5" borderId="5" xfId="11" applyNumberFormat="1" applyFont="1" applyFill="1" applyBorder="1" applyAlignment="1" applyProtection="1">
      <alignment horizontal="center" vertical="center" wrapText="1"/>
    </xf>
    <xf numFmtId="0" fontId="5" fillId="5" borderId="5" xfId="13" applyNumberFormat="1" applyFont="1" applyFill="1" applyBorder="1" applyAlignment="1" applyProtection="1">
      <alignment horizontal="center" vertical="center" wrapText="1"/>
    </xf>
    <xf numFmtId="0" fontId="1" fillId="0" borderId="5" xfId="6" applyBorder="1">
      <alignment horizontal="center" vertical="center" wrapText="1"/>
    </xf>
    <xf numFmtId="0" fontId="5" fillId="5" borderId="5" xfId="7" applyFont="1" applyFill="1" applyBorder="1">
      <alignment horizontal="center" vertical="center" wrapText="1"/>
    </xf>
    <xf numFmtId="0" fontId="5" fillId="5" borderId="5" xfId="8" applyFont="1" applyFill="1" applyBorder="1">
      <alignment horizontal="center" vertical="center" wrapText="1"/>
    </xf>
    <xf numFmtId="0" fontId="5" fillId="5" borderId="5" xfId="10" applyFont="1" applyFill="1" applyBorder="1">
      <alignment horizontal="center" vertical="center" wrapText="1"/>
    </xf>
    <xf numFmtId="0" fontId="5" fillId="5" borderId="5" xfId="12" applyFont="1" applyFill="1" applyBorder="1">
      <alignment horizontal="center" vertical="center" wrapText="1"/>
    </xf>
    <xf numFmtId="1" fontId="8" fillId="0" borderId="5" xfId="19" applyNumberFormat="1" applyFont="1" applyBorder="1" applyProtection="1">
      <alignment horizontal="left" vertical="top" shrinkToFit="1"/>
    </xf>
    <xf numFmtId="1" fontId="8" fillId="0" borderId="5" xfId="19" applyFont="1" applyBorder="1">
      <alignment horizontal="left" vertical="top" shrinkToFit="1"/>
    </xf>
    <xf numFmtId="0" fontId="2" fillId="0" borderId="1" xfId="4" applyAlignment="1">
      <alignment horizontal="center" wrapText="1"/>
    </xf>
    <xf numFmtId="0" fontId="7" fillId="0" borderId="1" xfId="5" applyFont="1" applyAlignment="1">
      <alignment horizontal="right" wrapText="1"/>
    </xf>
    <xf numFmtId="4" fontId="8" fillId="5" borderId="5" xfId="21" applyNumberFormat="1" applyFont="1" applyFill="1" applyBorder="1" applyAlignment="1" applyProtection="1">
      <alignment horizontal="center" vertical="top" wrapText="1" shrinkToFit="1"/>
    </xf>
    <xf numFmtId="0" fontId="5" fillId="5" borderId="1" xfId="2" applyNumberFormat="1" applyFont="1" applyFill="1" applyBorder="1" applyAlignment="1" applyProtection="1">
      <alignment horizontal="center" wrapText="1"/>
    </xf>
    <xf numFmtId="0" fontId="5" fillId="5" borderId="1" xfId="1" applyNumberFormat="1" applyFont="1" applyFill="1" applyBorder="1" applyAlignment="1" applyProtection="1">
      <alignment horizontal="center" wrapText="1"/>
    </xf>
    <xf numFmtId="0" fontId="6" fillId="5" borderId="1" xfId="0" applyFont="1" applyFill="1" applyBorder="1" applyAlignment="1" applyProtection="1">
      <alignment horizontal="center" wrapText="1"/>
      <protection locked="0"/>
    </xf>
    <xf numFmtId="0" fontId="8" fillId="0" borderId="1" xfId="3" applyFont="1" applyAlignment="1">
      <alignment horizontal="center" wrapText="1"/>
    </xf>
  </cellXfs>
  <cellStyles count="32">
    <cellStyle name="br" xfId="25"/>
    <cellStyle name="col" xfId="24"/>
    <cellStyle name="style0" xfId="26"/>
    <cellStyle name="td" xfId="27"/>
    <cellStyle name="tr" xfId="23"/>
    <cellStyle name="xl21" xfId="28"/>
    <cellStyle name="xl22" xfId="6"/>
    <cellStyle name="xl23" xfId="14"/>
    <cellStyle name="xl24" xfId="2"/>
    <cellStyle name="xl25" xfId="7"/>
    <cellStyle name="xl26" xfId="16"/>
    <cellStyle name="xl27" xfId="8"/>
    <cellStyle name="xl28" xfId="9"/>
    <cellStyle name="xl29" xfId="10"/>
    <cellStyle name="xl30" xfId="12"/>
    <cellStyle name="xl31" xfId="11"/>
    <cellStyle name="xl32" xfId="19"/>
    <cellStyle name="xl33" xfId="20"/>
    <cellStyle name="xl34" xfId="29"/>
    <cellStyle name="xl35" xfId="21"/>
    <cellStyle name="xl36" xfId="1"/>
    <cellStyle name="xl37" xfId="13"/>
    <cellStyle name="xl38" xfId="30"/>
    <cellStyle name="xl39" xfId="22"/>
    <cellStyle name="xl40" xfId="3"/>
    <cellStyle name="xl41" xfId="4"/>
    <cellStyle name="xl42" xfId="5"/>
    <cellStyle name="xl43" xfId="31"/>
    <cellStyle name="xl44" xfId="15"/>
    <cellStyle name="xl45" xfId="17"/>
    <cellStyle name="xl46" xfId="18"/>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
  <sheetViews>
    <sheetView showGridLines="0" showZeros="0" tabSelected="1" topLeftCell="B1" zoomScaleNormal="100" zoomScaleSheetLayoutView="100" workbookViewId="0">
      <pane ySplit="5" topLeftCell="A72" activePane="bottomLeft" state="frozen"/>
      <selection pane="bottomLeft" activeCell="X5" sqref="X5"/>
    </sheetView>
  </sheetViews>
  <sheetFormatPr defaultRowHeight="15.75" x14ac:dyDescent="0.25"/>
  <cols>
    <col min="1" max="1" width="9.140625" style="15" hidden="1"/>
    <col min="2" max="2" width="47.7109375" style="26" customWidth="1"/>
    <col min="3" max="3" width="21.7109375" style="26" customWidth="1"/>
    <col min="4" max="8" width="9.140625" style="26" hidden="1"/>
    <col min="9" max="9" width="19.85546875" style="26" customWidth="1"/>
    <col min="10" max="21" width="9.140625" style="26" hidden="1"/>
    <col min="22" max="22" width="17.28515625" style="26" bestFit="1" customWidth="1"/>
    <col min="23" max="23" width="9.140625" style="26" hidden="1"/>
    <col min="24" max="24" width="16.28515625" style="26" bestFit="1" customWidth="1"/>
    <col min="25" max="25" width="12.7109375" style="26" customWidth="1"/>
    <col min="26" max="26" width="53.42578125" style="58" customWidth="1"/>
    <col min="27" max="27" width="9.140625" style="15" hidden="1"/>
    <col min="28" max="31" width="9.140625" style="1" hidden="1"/>
    <col min="32" max="32" width="9.140625" style="1" customWidth="1"/>
    <col min="33" max="16384" width="9.140625" style="1"/>
  </cols>
  <sheetData>
    <row r="1" spans="1:32" ht="51" customHeight="1" x14ac:dyDescent="0.25">
      <c r="A1" s="5" t="s">
        <v>197</v>
      </c>
      <c r="B1" s="59" t="s">
        <v>197</v>
      </c>
      <c r="C1" s="59"/>
      <c r="D1" s="59"/>
      <c r="E1" s="59"/>
      <c r="F1" s="59"/>
      <c r="G1" s="59"/>
      <c r="H1" s="59"/>
      <c r="I1" s="59"/>
      <c r="J1" s="59"/>
      <c r="K1" s="59"/>
      <c r="L1" s="59"/>
      <c r="M1" s="59"/>
      <c r="N1" s="59"/>
      <c r="O1" s="59"/>
      <c r="P1" s="59"/>
      <c r="Q1" s="59"/>
      <c r="R1" s="59"/>
      <c r="S1" s="59"/>
      <c r="T1" s="59"/>
      <c r="U1" s="59"/>
      <c r="V1" s="59"/>
      <c r="W1" s="59"/>
      <c r="X1" s="59"/>
      <c r="Y1" s="59"/>
      <c r="Z1" s="59"/>
      <c r="AA1" s="6"/>
      <c r="AB1" s="6"/>
      <c r="AC1" s="6"/>
      <c r="AD1" s="5"/>
      <c r="AE1" s="5"/>
      <c r="AF1" s="4"/>
    </row>
    <row r="2" spans="1:32" ht="15.75" customHeight="1" x14ac:dyDescent="0.25">
      <c r="A2" s="7"/>
      <c r="B2" s="8"/>
      <c r="C2" s="8"/>
      <c r="D2" s="8"/>
      <c r="E2" s="8"/>
      <c r="F2" s="8"/>
      <c r="G2" s="8"/>
      <c r="H2" s="8"/>
      <c r="I2" s="8"/>
      <c r="J2" s="8"/>
      <c r="K2" s="8"/>
      <c r="L2" s="8"/>
      <c r="M2" s="8"/>
      <c r="N2" s="8"/>
      <c r="O2" s="8"/>
      <c r="P2" s="8"/>
      <c r="Q2" s="8"/>
      <c r="R2" s="8"/>
      <c r="S2" s="8"/>
      <c r="T2" s="8"/>
      <c r="U2" s="8"/>
      <c r="V2" s="8"/>
      <c r="W2" s="8"/>
      <c r="X2" s="8"/>
      <c r="Y2" s="8"/>
      <c r="Z2" s="53"/>
      <c r="AA2" s="8"/>
      <c r="AB2" s="8"/>
      <c r="AC2" s="8"/>
      <c r="AD2" s="7"/>
      <c r="AE2" s="7"/>
      <c r="AF2" s="4"/>
    </row>
    <row r="3" spans="1:32" ht="12.75" customHeight="1" x14ac:dyDescent="0.25">
      <c r="A3" s="36" t="s">
        <v>0</v>
      </c>
      <c r="B3" s="37"/>
      <c r="C3" s="37"/>
      <c r="D3" s="37"/>
      <c r="E3" s="37"/>
      <c r="F3" s="37"/>
      <c r="G3" s="37"/>
      <c r="H3" s="37"/>
      <c r="I3" s="37"/>
      <c r="J3" s="37"/>
      <c r="K3" s="37"/>
      <c r="L3" s="37"/>
      <c r="M3" s="37"/>
      <c r="N3" s="37"/>
      <c r="O3" s="37"/>
      <c r="P3" s="37"/>
      <c r="Q3" s="37"/>
      <c r="R3" s="37"/>
      <c r="S3" s="37"/>
      <c r="T3" s="37"/>
      <c r="U3" s="37"/>
      <c r="V3" s="37"/>
      <c r="W3" s="37"/>
      <c r="X3" s="37"/>
      <c r="Y3" s="37"/>
      <c r="Z3" s="54" t="s">
        <v>0</v>
      </c>
      <c r="AA3" s="37"/>
      <c r="AB3" s="37"/>
      <c r="AC3" s="37"/>
      <c r="AD3" s="37"/>
      <c r="AE3" s="37"/>
      <c r="AF3" s="4"/>
    </row>
    <row r="4" spans="1:32" ht="30" customHeight="1" x14ac:dyDescent="0.25">
      <c r="A4" s="38" t="s">
        <v>1</v>
      </c>
      <c r="B4" s="39" t="s">
        <v>2</v>
      </c>
      <c r="C4" s="40" t="s">
        <v>3</v>
      </c>
      <c r="D4" s="41" t="s">
        <v>1</v>
      </c>
      <c r="E4" s="20" t="s">
        <v>1</v>
      </c>
      <c r="F4" s="20" t="s">
        <v>1</v>
      </c>
      <c r="G4" s="20" t="s">
        <v>1</v>
      </c>
      <c r="H4" s="20" t="s">
        <v>1</v>
      </c>
      <c r="I4" s="20" t="s">
        <v>195</v>
      </c>
      <c r="J4" s="20" t="s">
        <v>1</v>
      </c>
      <c r="K4" s="20" t="s">
        <v>1</v>
      </c>
      <c r="L4" s="20" t="s">
        <v>1</v>
      </c>
      <c r="M4" s="20" t="s">
        <v>1</v>
      </c>
      <c r="N4" s="20" t="s">
        <v>1</v>
      </c>
      <c r="O4" s="20" t="s">
        <v>1</v>
      </c>
      <c r="P4" s="20" t="s">
        <v>1</v>
      </c>
      <c r="Q4" s="42" t="s">
        <v>4</v>
      </c>
      <c r="R4" s="43"/>
      <c r="S4" s="43"/>
      <c r="T4" s="44" t="s">
        <v>5</v>
      </c>
      <c r="U4" s="44"/>
      <c r="V4" s="44"/>
      <c r="W4" s="19" t="s">
        <v>6</v>
      </c>
      <c r="X4" s="45" t="s">
        <v>231</v>
      </c>
      <c r="Y4" s="45"/>
      <c r="Z4" s="44" t="s">
        <v>196</v>
      </c>
      <c r="AA4" s="14"/>
      <c r="AB4" s="9" t="s">
        <v>7</v>
      </c>
      <c r="AC4" s="10"/>
      <c r="AD4" s="9" t="s">
        <v>8</v>
      </c>
      <c r="AE4" s="10"/>
      <c r="AF4" s="4"/>
    </row>
    <row r="5" spans="1:32" ht="38.25" customHeight="1" x14ac:dyDescent="0.25">
      <c r="A5" s="46"/>
      <c r="B5" s="47"/>
      <c r="C5" s="48"/>
      <c r="D5" s="49"/>
      <c r="E5" s="50"/>
      <c r="F5" s="50"/>
      <c r="G5" s="50"/>
      <c r="H5" s="50"/>
      <c r="I5" s="50"/>
      <c r="J5" s="50"/>
      <c r="K5" s="50"/>
      <c r="L5" s="50"/>
      <c r="M5" s="50"/>
      <c r="N5" s="50"/>
      <c r="O5" s="50"/>
      <c r="P5" s="50"/>
      <c r="Q5" s="20" t="s">
        <v>1</v>
      </c>
      <c r="R5" s="20" t="s">
        <v>1</v>
      </c>
      <c r="S5" s="20" t="s">
        <v>1</v>
      </c>
      <c r="T5" s="44"/>
      <c r="U5" s="44"/>
      <c r="V5" s="44"/>
      <c r="W5" s="20"/>
      <c r="X5" s="20" t="s">
        <v>9</v>
      </c>
      <c r="Y5" s="20" t="s">
        <v>198</v>
      </c>
      <c r="Z5" s="44"/>
      <c r="AA5" s="16" t="s">
        <v>1</v>
      </c>
      <c r="AB5" s="11" t="s">
        <v>1</v>
      </c>
      <c r="AC5" s="11" t="s">
        <v>1</v>
      </c>
      <c r="AD5" s="11" t="s">
        <v>1</v>
      </c>
      <c r="AE5" s="11" t="s">
        <v>1</v>
      </c>
      <c r="AF5" s="4"/>
    </row>
    <row r="6" spans="1:32" ht="110.25" x14ac:dyDescent="0.25">
      <c r="A6" s="18" t="s">
        <v>10</v>
      </c>
      <c r="B6" s="21" t="s">
        <v>11</v>
      </c>
      <c r="C6" s="22" t="s">
        <v>10</v>
      </c>
      <c r="D6" s="22"/>
      <c r="E6" s="22"/>
      <c r="F6" s="22"/>
      <c r="G6" s="22"/>
      <c r="H6" s="23">
        <v>0</v>
      </c>
      <c r="I6" s="23">
        <v>430759000</v>
      </c>
      <c r="J6" s="23">
        <v>4241000</v>
      </c>
      <c r="K6" s="23">
        <v>435000000</v>
      </c>
      <c r="L6" s="23">
        <v>435000000</v>
      </c>
      <c r="M6" s="23">
        <v>0</v>
      </c>
      <c r="N6" s="23">
        <v>0</v>
      </c>
      <c r="O6" s="23">
        <v>0</v>
      </c>
      <c r="P6" s="23">
        <v>0</v>
      </c>
      <c r="Q6" s="23">
        <v>0</v>
      </c>
      <c r="R6" s="23">
        <v>462189176.92000002</v>
      </c>
      <c r="S6" s="23">
        <v>462189176.92000002</v>
      </c>
      <c r="T6" s="23">
        <v>0</v>
      </c>
      <c r="U6" s="23">
        <v>462189176.92000002</v>
      </c>
      <c r="V6" s="23">
        <v>462189176.92000002</v>
      </c>
      <c r="W6" s="23">
        <v>0</v>
      </c>
      <c r="X6" s="23">
        <f>V6-I6</f>
        <v>31430176.920000017</v>
      </c>
      <c r="Y6" s="23">
        <f>V6/I6*100</f>
        <v>107.29646436174288</v>
      </c>
      <c r="Z6" s="35"/>
      <c r="AA6" s="17">
        <v>1.0625038549885057</v>
      </c>
      <c r="AB6" s="12">
        <v>-27189176.920000002</v>
      </c>
      <c r="AC6" s="13">
        <v>1.0625038549885057</v>
      </c>
      <c r="AD6" s="12">
        <v>0</v>
      </c>
      <c r="AE6" s="13"/>
      <c r="AF6" s="4"/>
    </row>
    <row r="7" spans="1:32" ht="173.25" x14ac:dyDescent="0.25">
      <c r="A7" s="18" t="s">
        <v>12</v>
      </c>
      <c r="B7" s="21" t="s">
        <v>13</v>
      </c>
      <c r="C7" s="22" t="s">
        <v>12</v>
      </c>
      <c r="D7" s="22"/>
      <c r="E7" s="22"/>
      <c r="F7" s="22"/>
      <c r="G7" s="22"/>
      <c r="H7" s="23">
        <v>0</v>
      </c>
      <c r="I7" s="23">
        <v>650000</v>
      </c>
      <c r="J7" s="23">
        <v>150000.20000000001</v>
      </c>
      <c r="K7" s="23">
        <v>800000.2</v>
      </c>
      <c r="L7" s="23">
        <v>800000.2</v>
      </c>
      <c r="M7" s="23">
        <v>0</v>
      </c>
      <c r="N7" s="23">
        <v>0</v>
      </c>
      <c r="O7" s="23">
        <v>0</v>
      </c>
      <c r="P7" s="23">
        <v>0</v>
      </c>
      <c r="Q7" s="23">
        <v>0</v>
      </c>
      <c r="R7" s="23">
        <v>798544.96</v>
      </c>
      <c r="S7" s="23">
        <v>798544.96</v>
      </c>
      <c r="T7" s="23">
        <v>0</v>
      </c>
      <c r="U7" s="23">
        <v>798544.96</v>
      </c>
      <c r="V7" s="23">
        <v>798544.96</v>
      </c>
      <c r="W7" s="23">
        <v>0</v>
      </c>
      <c r="X7" s="23">
        <f t="shared" ref="X7:X70" si="0">V7-I7</f>
        <v>148544.95999999996</v>
      </c>
      <c r="Y7" s="23">
        <f t="shared" ref="Y7:Y63" si="1">V7/I7*100</f>
        <v>122.85307076923075</v>
      </c>
      <c r="Z7" s="35"/>
      <c r="AA7" s="17">
        <v>0.99818095045476241</v>
      </c>
      <c r="AB7" s="12">
        <v>1455.24</v>
      </c>
      <c r="AC7" s="13">
        <v>0.99818095045476241</v>
      </c>
      <c r="AD7" s="12">
        <v>0</v>
      </c>
      <c r="AE7" s="13"/>
      <c r="AF7" s="4"/>
    </row>
    <row r="8" spans="1:32" ht="173.25" x14ac:dyDescent="0.25">
      <c r="A8" s="18" t="s">
        <v>14</v>
      </c>
      <c r="B8" s="21" t="s">
        <v>15</v>
      </c>
      <c r="C8" s="22" t="s">
        <v>14</v>
      </c>
      <c r="D8" s="22"/>
      <c r="E8" s="22"/>
      <c r="F8" s="22"/>
      <c r="G8" s="22"/>
      <c r="H8" s="23">
        <v>0</v>
      </c>
      <c r="I8" s="23">
        <v>1141040</v>
      </c>
      <c r="J8" s="23">
        <v>-292400.74</v>
      </c>
      <c r="K8" s="23">
        <v>848639.26</v>
      </c>
      <c r="L8" s="23">
        <v>848639.26</v>
      </c>
      <c r="M8" s="23">
        <v>0</v>
      </c>
      <c r="N8" s="23">
        <v>0</v>
      </c>
      <c r="O8" s="23">
        <v>0</v>
      </c>
      <c r="P8" s="23">
        <v>0</v>
      </c>
      <c r="Q8" s="23">
        <v>0</v>
      </c>
      <c r="R8" s="23">
        <v>1074603.21</v>
      </c>
      <c r="S8" s="23">
        <v>1074603.21</v>
      </c>
      <c r="T8" s="23">
        <v>0</v>
      </c>
      <c r="U8" s="23">
        <v>1074603.21</v>
      </c>
      <c r="V8" s="23">
        <v>1074603.21</v>
      </c>
      <c r="W8" s="23">
        <v>0</v>
      </c>
      <c r="X8" s="23">
        <f t="shared" si="0"/>
        <v>-66436.790000000037</v>
      </c>
      <c r="Y8" s="23">
        <f t="shared" si="1"/>
        <v>94.177523136787485</v>
      </c>
      <c r="Z8" s="35" t="s">
        <v>204</v>
      </c>
      <c r="AA8" s="17">
        <v>1.2662661989029356</v>
      </c>
      <c r="AB8" s="12">
        <v>-225963.95</v>
      </c>
      <c r="AC8" s="13">
        <v>1.2662661989029356</v>
      </c>
      <c r="AD8" s="12">
        <v>0</v>
      </c>
      <c r="AE8" s="13"/>
      <c r="AF8" s="4"/>
    </row>
    <row r="9" spans="1:32" ht="173.25" x14ac:dyDescent="0.25">
      <c r="A9" s="18" t="s">
        <v>16</v>
      </c>
      <c r="B9" s="21" t="s">
        <v>17</v>
      </c>
      <c r="C9" s="22" t="s">
        <v>16</v>
      </c>
      <c r="D9" s="22"/>
      <c r="E9" s="22"/>
      <c r="F9" s="22"/>
      <c r="G9" s="22"/>
      <c r="H9" s="23">
        <v>0</v>
      </c>
      <c r="I9" s="23">
        <v>250000</v>
      </c>
      <c r="J9" s="23">
        <v>-150000</v>
      </c>
      <c r="K9" s="23">
        <v>100000</v>
      </c>
      <c r="L9" s="23">
        <v>100000</v>
      </c>
      <c r="M9" s="23">
        <v>0</v>
      </c>
      <c r="N9" s="23">
        <v>0</v>
      </c>
      <c r="O9" s="23">
        <v>0</v>
      </c>
      <c r="P9" s="23">
        <v>0</v>
      </c>
      <c r="Q9" s="23">
        <v>0</v>
      </c>
      <c r="R9" s="23">
        <v>111484.68</v>
      </c>
      <c r="S9" s="23">
        <v>111484.68</v>
      </c>
      <c r="T9" s="23">
        <v>0</v>
      </c>
      <c r="U9" s="23">
        <v>111484.68</v>
      </c>
      <c r="V9" s="23">
        <v>111484.68</v>
      </c>
      <c r="W9" s="23">
        <v>0</v>
      </c>
      <c r="X9" s="23">
        <f t="shared" si="0"/>
        <v>-138515.32</v>
      </c>
      <c r="Y9" s="23">
        <f t="shared" si="1"/>
        <v>44.593871999999998</v>
      </c>
      <c r="Z9" s="35" t="s">
        <v>202</v>
      </c>
      <c r="AA9" s="17">
        <v>1.1148468</v>
      </c>
      <c r="AB9" s="12">
        <v>-11484.68</v>
      </c>
      <c r="AC9" s="13">
        <v>1.1148468</v>
      </c>
      <c r="AD9" s="12">
        <v>0</v>
      </c>
      <c r="AE9" s="13"/>
      <c r="AF9" s="4"/>
    </row>
    <row r="10" spans="1:32" ht="173.25" x14ac:dyDescent="0.25">
      <c r="A10" s="18" t="s">
        <v>18</v>
      </c>
      <c r="B10" s="21" t="s">
        <v>19</v>
      </c>
      <c r="C10" s="22" t="s">
        <v>18</v>
      </c>
      <c r="D10" s="22"/>
      <c r="E10" s="22"/>
      <c r="F10" s="22"/>
      <c r="G10" s="22"/>
      <c r="H10" s="23">
        <v>0</v>
      </c>
      <c r="I10" s="23">
        <v>3141596.55</v>
      </c>
      <c r="J10" s="23">
        <v>-174096.55</v>
      </c>
      <c r="K10" s="23">
        <v>2967500</v>
      </c>
      <c r="L10" s="23">
        <v>2967500</v>
      </c>
      <c r="M10" s="23">
        <v>0</v>
      </c>
      <c r="N10" s="23">
        <v>0</v>
      </c>
      <c r="O10" s="23">
        <v>0</v>
      </c>
      <c r="P10" s="23">
        <v>0</v>
      </c>
      <c r="Q10" s="23">
        <v>0</v>
      </c>
      <c r="R10" s="23">
        <v>2861395.36</v>
      </c>
      <c r="S10" s="23">
        <v>2861395.36</v>
      </c>
      <c r="T10" s="23">
        <v>0</v>
      </c>
      <c r="U10" s="23">
        <v>2861395.36</v>
      </c>
      <c r="V10" s="23">
        <v>2861395.36</v>
      </c>
      <c r="W10" s="23">
        <v>0</v>
      </c>
      <c r="X10" s="23">
        <f t="shared" si="0"/>
        <v>-280201.18999999994</v>
      </c>
      <c r="Y10" s="23">
        <f t="shared" si="1"/>
        <v>91.080930172271806</v>
      </c>
      <c r="Z10" s="35" t="s">
        <v>201</v>
      </c>
      <c r="AA10" s="17">
        <v>0.96424443470935128</v>
      </c>
      <c r="AB10" s="12">
        <v>106104.64</v>
      </c>
      <c r="AC10" s="13">
        <v>0.96424443470935128</v>
      </c>
      <c r="AD10" s="12">
        <v>0</v>
      </c>
      <c r="AE10" s="13"/>
      <c r="AF10" s="4"/>
    </row>
    <row r="11" spans="1:32" ht="189" x14ac:dyDescent="0.25">
      <c r="A11" s="18" t="s">
        <v>20</v>
      </c>
      <c r="B11" s="21" t="s">
        <v>21</v>
      </c>
      <c r="C11" s="22" t="s">
        <v>20</v>
      </c>
      <c r="D11" s="22"/>
      <c r="E11" s="22"/>
      <c r="F11" s="22"/>
      <c r="G11" s="22"/>
      <c r="H11" s="23">
        <v>0</v>
      </c>
      <c r="I11" s="23">
        <v>16979.990000000002</v>
      </c>
      <c r="J11" s="23">
        <v>1853.11</v>
      </c>
      <c r="K11" s="23">
        <v>18833.099999999999</v>
      </c>
      <c r="L11" s="23">
        <v>18833.099999999999</v>
      </c>
      <c r="M11" s="23">
        <v>0</v>
      </c>
      <c r="N11" s="23">
        <v>0</v>
      </c>
      <c r="O11" s="23">
        <v>0</v>
      </c>
      <c r="P11" s="23">
        <v>0</v>
      </c>
      <c r="Q11" s="23">
        <v>0</v>
      </c>
      <c r="R11" s="23">
        <v>20466.759999999998</v>
      </c>
      <c r="S11" s="23">
        <v>20466.759999999998</v>
      </c>
      <c r="T11" s="23">
        <v>0</v>
      </c>
      <c r="U11" s="23">
        <v>20466.759999999998</v>
      </c>
      <c r="V11" s="23">
        <v>20466.759999999998</v>
      </c>
      <c r="W11" s="23">
        <v>0</v>
      </c>
      <c r="X11" s="23">
        <f t="shared" si="0"/>
        <v>3486.7699999999968</v>
      </c>
      <c r="Y11" s="23">
        <f t="shared" si="1"/>
        <v>120.53458217584343</v>
      </c>
      <c r="Z11" s="35"/>
      <c r="AA11" s="17">
        <v>1.0867440835550175</v>
      </c>
      <c r="AB11" s="12">
        <v>-1633.66</v>
      </c>
      <c r="AC11" s="13">
        <v>1.0867440835550175</v>
      </c>
      <c r="AD11" s="12">
        <v>0</v>
      </c>
      <c r="AE11" s="13"/>
      <c r="AF11" s="4"/>
    </row>
    <row r="12" spans="1:32" ht="173.25" x14ac:dyDescent="0.25">
      <c r="A12" s="18" t="s">
        <v>22</v>
      </c>
      <c r="B12" s="21" t="s">
        <v>23</v>
      </c>
      <c r="C12" s="22" t="s">
        <v>22</v>
      </c>
      <c r="D12" s="22"/>
      <c r="E12" s="22"/>
      <c r="F12" s="22"/>
      <c r="G12" s="22"/>
      <c r="H12" s="23">
        <v>0</v>
      </c>
      <c r="I12" s="23">
        <v>4208185.45</v>
      </c>
      <c r="J12" s="23">
        <v>-152173.12</v>
      </c>
      <c r="K12" s="23">
        <v>4056012.33</v>
      </c>
      <c r="L12" s="23">
        <v>4056012.33</v>
      </c>
      <c r="M12" s="23">
        <v>0</v>
      </c>
      <c r="N12" s="23">
        <v>0</v>
      </c>
      <c r="O12" s="23">
        <v>0</v>
      </c>
      <c r="P12" s="23">
        <v>0</v>
      </c>
      <c r="Q12" s="23">
        <v>0</v>
      </c>
      <c r="R12" s="23">
        <v>3849380.71</v>
      </c>
      <c r="S12" s="23">
        <v>3849380.71</v>
      </c>
      <c r="T12" s="23">
        <v>0</v>
      </c>
      <c r="U12" s="23">
        <v>3849380.71</v>
      </c>
      <c r="V12" s="23">
        <v>3849380.71</v>
      </c>
      <c r="W12" s="23">
        <v>0</v>
      </c>
      <c r="X12" s="23">
        <f t="shared" si="0"/>
        <v>-358804.74000000022</v>
      </c>
      <c r="Y12" s="23">
        <f t="shared" si="1"/>
        <v>91.473647151172955</v>
      </c>
      <c r="Z12" s="35" t="s">
        <v>201</v>
      </c>
      <c r="AA12" s="17">
        <v>0.94905547538116086</v>
      </c>
      <c r="AB12" s="12">
        <v>206631.62</v>
      </c>
      <c r="AC12" s="13">
        <v>0.94905547538116086</v>
      </c>
      <c r="AD12" s="12">
        <v>0</v>
      </c>
      <c r="AE12" s="13"/>
      <c r="AF12" s="4"/>
    </row>
    <row r="13" spans="1:32" ht="173.25" x14ac:dyDescent="0.25">
      <c r="A13" s="18" t="s">
        <v>24</v>
      </c>
      <c r="B13" s="21" t="s">
        <v>25</v>
      </c>
      <c r="C13" s="22" t="s">
        <v>24</v>
      </c>
      <c r="D13" s="22"/>
      <c r="E13" s="22"/>
      <c r="F13" s="22"/>
      <c r="G13" s="22"/>
      <c r="H13" s="23">
        <v>0</v>
      </c>
      <c r="I13" s="23">
        <v>-488685.01</v>
      </c>
      <c r="J13" s="23">
        <v>-7224.99</v>
      </c>
      <c r="K13" s="23">
        <v>-495910</v>
      </c>
      <c r="L13" s="23">
        <v>-495910</v>
      </c>
      <c r="M13" s="23">
        <v>0</v>
      </c>
      <c r="N13" s="23">
        <v>0</v>
      </c>
      <c r="O13" s="23">
        <v>0</v>
      </c>
      <c r="P13" s="23">
        <v>0</v>
      </c>
      <c r="Q13" s="23">
        <v>0</v>
      </c>
      <c r="R13" s="23">
        <v>-527510.93000000005</v>
      </c>
      <c r="S13" s="23">
        <v>-527510.93000000005</v>
      </c>
      <c r="T13" s="23">
        <v>0</v>
      </c>
      <c r="U13" s="23">
        <v>-527510.93000000005</v>
      </c>
      <c r="V13" s="23">
        <v>-527510.93000000005</v>
      </c>
      <c r="W13" s="23">
        <v>0</v>
      </c>
      <c r="X13" s="23">
        <f t="shared" si="0"/>
        <v>-38825.920000000042</v>
      </c>
      <c r="Y13" s="23">
        <f t="shared" si="1"/>
        <v>107.94497870929169</v>
      </c>
      <c r="Z13" s="35"/>
      <c r="AA13" s="17">
        <v>1.0637231150813655</v>
      </c>
      <c r="AB13" s="12">
        <v>31600.93</v>
      </c>
      <c r="AC13" s="13">
        <v>1.0637231150813655</v>
      </c>
      <c r="AD13" s="12">
        <v>0</v>
      </c>
      <c r="AE13" s="13"/>
      <c r="AF13" s="4"/>
    </row>
    <row r="14" spans="1:32" ht="173.25" x14ac:dyDescent="0.25">
      <c r="A14" s="18" t="s">
        <v>26</v>
      </c>
      <c r="B14" s="21" t="s">
        <v>27</v>
      </c>
      <c r="C14" s="22" t="s">
        <v>26</v>
      </c>
      <c r="D14" s="22"/>
      <c r="E14" s="22"/>
      <c r="F14" s="22"/>
      <c r="G14" s="22"/>
      <c r="H14" s="23">
        <v>0</v>
      </c>
      <c r="I14" s="23">
        <v>78225000</v>
      </c>
      <c r="J14" s="23">
        <v>-17415557</v>
      </c>
      <c r="K14" s="23">
        <v>60809443</v>
      </c>
      <c r="L14" s="23">
        <v>60809443</v>
      </c>
      <c r="M14" s="23">
        <v>0</v>
      </c>
      <c r="N14" s="23">
        <v>0</v>
      </c>
      <c r="O14" s="23">
        <v>0</v>
      </c>
      <c r="P14" s="23">
        <v>0</v>
      </c>
      <c r="Q14" s="23">
        <v>0</v>
      </c>
      <c r="R14" s="23">
        <v>47013764.18</v>
      </c>
      <c r="S14" s="23">
        <v>47013764.18</v>
      </c>
      <c r="T14" s="23">
        <v>0</v>
      </c>
      <c r="U14" s="23">
        <v>47013764.18</v>
      </c>
      <c r="V14" s="23">
        <v>47013764.18</v>
      </c>
      <c r="W14" s="23">
        <v>0</v>
      </c>
      <c r="X14" s="23">
        <f t="shared" si="0"/>
        <v>-31211235.82</v>
      </c>
      <c r="Y14" s="23">
        <f t="shared" si="1"/>
        <v>60.10068926813679</v>
      </c>
      <c r="Z14" s="35" t="s">
        <v>204</v>
      </c>
      <c r="AA14" s="17">
        <v>0.77313262316841147</v>
      </c>
      <c r="AB14" s="12">
        <v>13795678.82</v>
      </c>
      <c r="AC14" s="13">
        <v>0.77313262316841147</v>
      </c>
      <c r="AD14" s="12">
        <v>0</v>
      </c>
      <c r="AE14" s="13"/>
      <c r="AF14" s="4"/>
    </row>
    <row r="15" spans="1:32" ht="63" x14ac:dyDescent="0.25">
      <c r="A15" s="18" t="s">
        <v>28</v>
      </c>
      <c r="B15" s="21" t="s">
        <v>29</v>
      </c>
      <c r="C15" s="22" t="s">
        <v>28</v>
      </c>
      <c r="D15" s="22"/>
      <c r="E15" s="22"/>
      <c r="F15" s="22"/>
      <c r="G15" s="22"/>
      <c r="H15" s="23">
        <v>0</v>
      </c>
      <c r="I15" s="23">
        <v>0</v>
      </c>
      <c r="J15" s="23">
        <v>0.01</v>
      </c>
      <c r="K15" s="23">
        <v>0.01</v>
      </c>
      <c r="L15" s="23">
        <v>0.01</v>
      </c>
      <c r="M15" s="23">
        <v>0</v>
      </c>
      <c r="N15" s="23">
        <v>0</v>
      </c>
      <c r="O15" s="23">
        <v>0</v>
      </c>
      <c r="P15" s="23">
        <v>0</v>
      </c>
      <c r="Q15" s="23">
        <v>0</v>
      </c>
      <c r="R15" s="23">
        <v>-1648.92</v>
      </c>
      <c r="S15" s="23">
        <v>-1648.92</v>
      </c>
      <c r="T15" s="23">
        <v>0</v>
      </c>
      <c r="U15" s="23">
        <v>-1648.92</v>
      </c>
      <c r="V15" s="23">
        <v>-1648.92</v>
      </c>
      <c r="W15" s="23">
        <v>0</v>
      </c>
      <c r="X15" s="23">
        <f t="shared" si="0"/>
        <v>-1648.92</v>
      </c>
      <c r="Y15" s="23" t="s">
        <v>199</v>
      </c>
      <c r="Z15" s="35"/>
      <c r="AA15" s="17">
        <v>-164892</v>
      </c>
      <c r="AB15" s="12">
        <v>1648.93</v>
      </c>
      <c r="AC15" s="13">
        <v>-164892</v>
      </c>
      <c r="AD15" s="12">
        <v>0</v>
      </c>
      <c r="AE15" s="13"/>
      <c r="AF15" s="4"/>
    </row>
    <row r="16" spans="1:32" ht="173.25" x14ac:dyDescent="0.25">
      <c r="A16" s="18" t="s">
        <v>30</v>
      </c>
      <c r="B16" s="21" t="s">
        <v>31</v>
      </c>
      <c r="C16" s="22" t="s">
        <v>30</v>
      </c>
      <c r="D16" s="22"/>
      <c r="E16" s="22"/>
      <c r="F16" s="22"/>
      <c r="G16" s="22"/>
      <c r="H16" s="23">
        <v>0</v>
      </c>
      <c r="I16" s="23">
        <v>30247000</v>
      </c>
      <c r="J16" s="23">
        <v>0</v>
      </c>
      <c r="K16" s="23">
        <v>30247000</v>
      </c>
      <c r="L16" s="23">
        <v>30247000</v>
      </c>
      <c r="M16" s="23">
        <v>0</v>
      </c>
      <c r="N16" s="23">
        <v>0</v>
      </c>
      <c r="O16" s="23">
        <v>0</v>
      </c>
      <c r="P16" s="23">
        <v>0</v>
      </c>
      <c r="Q16" s="23">
        <v>0</v>
      </c>
      <c r="R16" s="23">
        <v>28172787.239999998</v>
      </c>
      <c r="S16" s="23">
        <v>28172787.239999998</v>
      </c>
      <c r="T16" s="23">
        <v>0</v>
      </c>
      <c r="U16" s="23">
        <v>28172787.239999998</v>
      </c>
      <c r="V16" s="23">
        <v>28172787.239999998</v>
      </c>
      <c r="W16" s="23">
        <v>0</v>
      </c>
      <c r="X16" s="23">
        <f t="shared" si="0"/>
        <v>-2074212.7600000016</v>
      </c>
      <c r="Y16" s="23">
        <f t="shared" si="1"/>
        <v>93.142418223294868</v>
      </c>
      <c r="Z16" s="35" t="s">
        <v>204</v>
      </c>
      <c r="AA16" s="17">
        <v>0.93142418223294876</v>
      </c>
      <c r="AB16" s="12">
        <v>2074212.76</v>
      </c>
      <c r="AC16" s="13">
        <v>0.93142418223294876</v>
      </c>
      <c r="AD16" s="12">
        <v>0</v>
      </c>
      <c r="AE16" s="13"/>
      <c r="AF16" s="4"/>
    </row>
    <row r="17" spans="1:32" ht="78.75" x14ac:dyDescent="0.25">
      <c r="A17" s="18" t="s">
        <v>32</v>
      </c>
      <c r="B17" s="21" t="s">
        <v>33</v>
      </c>
      <c r="C17" s="22" t="s">
        <v>32</v>
      </c>
      <c r="D17" s="22"/>
      <c r="E17" s="22"/>
      <c r="F17" s="22"/>
      <c r="G17" s="22"/>
      <c r="H17" s="23">
        <v>0</v>
      </c>
      <c r="I17" s="23">
        <v>0</v>
      </c>
      <c r="J17" s="23">
        <v>0</v>
      </c>
      <c r="K17" s="23">
        <v>0</v>
      </c>
      <c r="L17" s="23">
        <v>0</v>
      </c>
      <c r="M17" s="23">
        <v>0</v>
      </c>
      <c r="N17" s="23">
        <v>0</v>
      </c>
      <c r="O17" s="23">
        <v>0</v>
      </c>
      <c r="P17" s="23">
        <v>0</v>
      </c>
      <c r="Q17" s="23">
        <v>0</v>
      </c>
      <c r="R17" s="23">
        <v>3501.82</v>
      </c>
      <c r="S17" s="23">
        <v>3501.82</v>
      </c>
      <c r="T17" s="23">
        <v>0</v>
      </c>
      <c r="U17" s="23">
        <v>3501.82</v>
      </c>
      <c r="V17" s="23">
        <v>3501.82</v>
      </c>
      <c r="W17" s="23">
        <v>0</v>
      </c>
      <c r="X17" s="23">
        <f t="shared" si="0"/>
        <v>3501.82</v>
      </c>
      <c r="Y17" s="23" t="s">
        <v>199</v>
      </c>
      <c r="Z17" s="35" t="s">
        <v>210</v>
      </c>
      <c r="AA17" s="17"/>
      <c r="AB17" s="12">
        <v>-3501.82</v>
      </c>
      <c r="AC17" s="13"/>
      <c r="AD17" s="12">
        <v>0</v>
      </c>
      <c r="AE17" s="13"/>
      <c r="AF17" s="4"/>
    </row>
    <row r="18" spans="1:32" ht="173.25" x14ac:dyDescent="0.25">
      <c r="A18" s="18" t="s">
        <v>34</v>
      </c>
      <c r="B18" s="21" t="s">
        <v>35</v>
      </c>
      <c r="C18" s="22" t="s">
        <v>34</v>
      </c>
      <c r="D18" s="22"/>
      <c r="E18" s="22"/>
      <c r="F18" s="22"/>
      <c r="G18" s="22"/>
      <c r="H18" s="23">
        <v>0</v>
      </c>
      <c r="I18" s="23">
        <v>28802000</v>
      </c>
      <c r="J18" s="23">
        <v>-8381999.5599999996</v>
      </c>
      <c r="K18" s="23">
        <v>20420000.440000001</v>
      </c>
      <c r="L18" s="23">
        <v>20420000.440000001</v>
      </c>
      <c r="M18" s="23">
        <v>0</v>
      </c>
      <c r="N18" s="23">
        <v>0</v>
      </c>
      <c r="O18" s="23">
        <v>0</v>
      </c>
      <c r="P18" s="23">
        <v>0</v>
      </c>
      <c r="Q18" s="23">
        <v>0</v>
      </c>
      <c r="R18" s="23">
        <v>20105809.18</v>
      </c>
      <c r="S18" s="23">
        <v>20105809.18</v>
      </c>
      <c r="T18" s="23">
        <v>0</v>
      </c>
      <c r="U18" s="23">
        <v>20105809.18</v>
      </c>
      <c r="V18" s="23">
        <v>20105809.18</v>
      </c>
      <c r="W18" s="23">
        <v>0</v>
      </c>
      <c r="X18" s="23">
        <f t="shared" si="0"/>
        <v>-8696190.8200000003</v>
      </c>
      <c r="Y18" s="23">
        <f t="shared" si="1"/>
        <v>69.80698972293591</v>
      </c>
      <c r="Z18" s="35" t="s">
        <v>203</v>
      </c>
      <c r="AA18" s="17">
        <v>0.9846135527311477</v>
      </c>
      <c r="AB18" s="12">
        <v>314191.26</v>
      </c>
      <c r="AC18" s="13">
        <v>0.9846135527311477</v>
      </c>
      <c r="AD18" s="12">
        <v>0</v>
      </c>
      <c r="AE18" s="13"/>
      <c r="AF18" s="4"/>
    </row>
    <row r="19" spans="1:32" ht="47.25" x14ac:dyDescent="0.25">
      <c r="A19" s="18" t="s">
        <v>36</v>
      </c>
      <c r="B19" s="21" t="s">
        <v>37</v>
      </c>
      <c r="C19" s="22" t="s">
        <v>36</v>
      </c>
      <c r="D19" s="22"/>
      <c r="E19" s="22"/>
      <c r="F19" s="22"/>
      <c r="G19" s="22"/>
      <c r="H19" s="23">
        <v>0</v>
      </c>
      <c r="I19" s="23">
        <v>0</v>
      </c>
      <c r="J19" s="23">
        <v>558.67999999999995</v>
      </c>
      <c r="K19" s="23">
        <v>558.67999999999995</v>
      </c>
      <c r="L19" s="23">
        <v>558.67999999999995</v>
      </c>
      <c r="M19" s="23">
        <v>0</v>
      </c>
      <c r="N19" s="23">
        <v>0</v>
      </c>
      <c r="O19" s="23">
        <v>0</v>
      </c>
      <c r="P19" s="23">
        <v>0</v>
      </c>
      <c r="Q19" s="23">
        <v>0</v>
      </c>
      <c r="R19" s="23">
        <v>558.67999999999995</v>
      </c>
      <c r="S19" s="23">
        <v>558.67999999999995</v>
      </c>
      <c r="T19" s="23">
        <v>0</v>
      </c>
      <c r="U19" s="23">
        <v>558.67999999999995</v>
      </c>
      <c r="V19" s="23">
        <v>558.67999999999995</v>
      </c>
      <c r="W19" s="23">
        <v>0</v>
      </c>
      <c r="X19" s="23">
        <f t="shared" si="0"/>
        <v>558.67999999999995</v>
      </c>
      <c r="Y19" s="23" t="s">
        <v>199</v>
      </c>
      <c r="Z19" s="35" t="s">
        <v>209</v>
      </c>
      <c r="AA19" s="17">
        <v>1</v>
      </c>
      <c r="AB19" s="12">
        <v>0</v>
      </c>
      <c r="AC19" s="13">
        <v>1</v>
      </c>
      <c r="AD19" s="12">
        <v>0</v>
      </c>
      <c r="AE19" s="13"/>
      <c r="AF19" s="4"/>
    </row>
    <row r="20" spans="1:32" ht="31.5" x14ac:dyDescent="0.25">
      <c r="A20" s="18" t="s">
        <v>38</v>
      </c>
      <c r="B20" s="21" t="s">
        <v>39</v>
      </c>
      <c r="C20" s="22" t="s">
        <v>38</v>
      </c>
      <c r="D20" s="22"/>
      <c r="E20" s="22"/>
      <c r="F20" s="22"/>
      <c r="G20" s="22"/>
      <c r="H20" s="23">
        <v>0</v>
      </c>
      <c r="I20" s="23">
        <v>18000</v>
      </c>
      <c r="J20" s="23">
        <v>-17973.28</v>
      </c>
      <c r="K20" s="23">
        <v>26.72</v>
      </c>
      <c r="L20" s="23">
        <v>26.72</v>
      </c>
      <c r="M20" s="23">
        <v>0</v>
      </c>
      <c r="N20" s="23">
        <v>0</v>
      </c>
      <c r="O20" s="23">
        <v>0</v>
      </c>
      <c r="P20" s="23">
        <v>0</v>
      </c>
      <c r="Q20" s="23">
        <v>0</v>
      </c>
      <c r="R20" s="23">
        <v>26.72</v>
      </c>
      <c r="S20" s="23">
        <v>26.72</v>
      </c>
      <c r="T20" s="23">
        <v>0</v>
      </c>
      <c r="U20" s="23">
        <v>26.72</v>
      </c>
      <c r="V20" s="23">
        <v>26.72</v>
      </c>
      <c r="W20" s="23">
        <v>0</v>
      </c>
      <c r="X20" s="23">
        <f t="shared" si="0"/>
        <v>-17973.28</v>
      </c>
      <c r="Y20" s="23">
        <f t="shared" si="1"/>
        <v>0.14844444444444443</v>
      </c>
      <c r="Z20" s="35" t="s">
        <v>205</v>
      </c>
      <c r="AA20" s="17">
        <v>1</v>
      </c>
      <c r="AB20" s="12">
        <v>0</v>
      </c>
      <c r="AC20" s="13">
        <v>1</v>
      </c>
      <c r="AD20" s="12">
        <v>0</v>
      </c>
      <c r="AE20" s="13"/>
      <c r="AF20" s="4"/>
    </row>
    <row r="21" spans="1:32" ht="173.25" x14ac:dyDescent="0.25">
      <c r="A21" s="18" t="s">
        <v>40</v>
      </c>
      <c r="B21" s="21" t="s">
        <v>41</v>
      </c>
      <c r="C21" s="22" t="s">
        <v>40</v>
      </c>
      <c r="D21" s="22"/>
      <c r="E21" s="22"/>
      <c r="F21" s="22"/>
      <c r="G21" s="22"/>
      <c r="H21" s="23">
        <v>0</v>
      </c>
      <c r="I21" s="23">
        <v>6405000</v>
      </c>
      <c r="J21" s="23">
        <v>-2045267.11</v>
      </c>
      <c r="K21" s="23">
        <v>4359732.8899999997</v>
      </c>
      <c r="L21" s="23">
        <v>4359732.8899999997</v>
      </c>
      <c r="M21" s="23">
        <v>0</v>
      </c>
      <c r="N21" s="23">
        <v>0</v>
      </c>
      <c r="O21" s="23">
        <v>0</v>
      </c>
      <c r="P21" s="23">
        <v>0</v>
      </c>
      <c r="Q21" s="23">
        <v>0</v>
      </c>
      <c r="R21" s="23">
        <v>5838001.3799999999</v>
      </c>
      <c r="S21" s="23">
        <v>5838001.3799999999</v>
      </c>
      <c r="T21" s="23">
        <v>0</v>
      </c>
      <c r="U21" s="23">
        <v>5838001.3799999999</v>
      </c>
      <c r="V21" s="23">
        <v>5838001.3799999999</v>
      </c>
      <c r="W21" s="23">
        <v>0</v>
      </c>
      <c r="X21" s="23">
        <f t="shared" si="0"/>
        <v>-566998.62000000011</v>
      </c>
      <c r="Y21" s="23">
        <f t="shared" si="1"/>
        <v>91.147562529274012</v>
      </c>
      <c r="Z21" s="35" t="s">
        <v>202</v>
      </c>
      <c r="AA21" s="17">
        <v>1.3390731788616528</v>
      </c>
      <c r="AB21" s="12">
        <v>-1478268.49</v>
      </c>
      <c r="AC21" s="13">
        <v>1.3390731788616528</v>
      </c>
      <c r="AD21" s="12">
        <v>0</v>
      </c>
      <c r="AE21" s="13"/>
      <c r="AF21" s="4"/>
    </row>
    <row r="22" spans="1:32" ht="252" x14ac:dyDescent="0.25">
      <c r="A22" s="18" t="s">
        <v>42</v>
      </c>
      <c r="B22" s="21" t="s">
        <v>43</v>
      </c>
      <c r="C22" s="22" t="s">
        <v>42</v>
      </c>
      <c r="D22" s="22"/>
      <c r="E22" s="22"/>
      <c r="F22" s="22"/>
      <c r="G22" s="22"/>
      <c r="H22" s="23">
        <v>0</v>
      </c>
      <c r="I22" s="23">
        <v>37800000</v>
      </c>
      <c r="J22" s="23">
        <v>-6558206.7999999998</v>
      </c>
      <c r="K22" s="23">
        <v>31241793.199999999</v>
      </c>
      <c r="L22" s="23">
        <v>31241793.199999999</v>
      </c>
      <c r="M22" s="23">
        <v>0</v>
      </c>
      <c r="N22" s="23">
        <v>0</v>
      </c>
      <c r="O22" s="23">
        <v>0</v>
      </c>
      <c r="P22" s="23">
        <v>0</v>
      </c>
      <c r="Q22" s="23">
        <v>0</v>
      </c>
      <c r="R22" s="23">
        <v>27681907.059999999</v>
      </c>
      <c r="S22" s="23">
        <v>27681907.059999999</v>
      </c>
      <c r="T22" s="23">
        <v>0</v>
      </c>
      <c r="U22" s="23">
        <v>27681907.059999999</v>
      </c>
      <c r="V22" s="23">
        <v>27681907.059999999</v>
      </c>
      <c r="W22" s="23">
        <v>0</v>
      </c>
      <c r="X22" s="23">
        <f t="shared" si="0"/>
        <v>-10118092.940000001</v>
      </c>
      <c r="Y22" s="23">
        <f t="shared" si="1"/>
        <v>73.232558359788356</v>
      </c>
      <c r="Z22" s="35" t="s">
        <v>206</v>
      </c>
      <c r="AA22" s="17">
        <v>0.8860537192212129</v>
      </c>
      <c r="AB22" s="12">
        <v>3559886.14</v>
      </c>
      <c r="AC22" s="13">
        <v>0.8860537192212129</v>
      </c>
      <c r="AD22" s="12">
        <v>0</v>
      </c>
      <c r="AE22" s="13"/>
      <c r="AF22" s="4"/>
    </row>
    <row r="23" spans="1:32" ht="47.25" x14ac:dyDescent="0.25">
      <c r="A23" s="18" t="s">
        <v>44</v>
      </c>
      <c r="B23" s="21" t="s">
        <v>45</v>
      </c>
      <c r="C23" s="22" t="s">
        <v>44</v>
      </c>
      <c r="D23" s="22"/>
      <c r="E23" s="22"/>
      <c r="F23" s="22"/>
      <c r="G23" s="22"/>
      <c r="H23" s="23">
        <v>0</v>
      </c>
      <c r="I23" s="23">
        <v>146000000</v>
      </c>
      <c r="J23" s="23">
        <v>0</v>
      </c>
      <c r="K23" s="23">
        <v>146000000</v>
      </c>
      <c r="L23" s="23">
        <v>146000000</v>
      </c>
      <c r="M23" s="23">
        <v>0</v>
      </c>
      <c r="N23" s="23">
        <v>0</v>
      </c>
      <c r="O23" s="23">
        <v>0</v>
      </c>
      <c r="P23" s="23">
        <v>0</v>
      </c>
      <c r="Q23" s="23">
        <v>0</v>
      </c>
      <c r="R23" s="23">
        <v>147275936.11000001</v>
      </c>
      <c r="S23" s="23">
        <v>147275936.11000001</v>
      </c>
      <c r="T23" s="23">
        <v>0</v>
      </c>
      <c r="U23" s="23">
        <v>147275936.11000001</v>
      </c>
      <c r="V23" s="23">
        <v>147275936.11000001</v>
      </c>
      <c r="W23" s="23">
        <v>0</v>
      </c>
      <c r="X23" s="23">
        <f t="shared" si="0"/>
        <v>1275936.1100000143</v>
      </c>
      <c r="Y23" s="23">
        <f t="shared" si="1"/>
        <v>100.87392884246576</v>
      </c>
      <c r="Z23" s="35"/>
      <c r="AA23" s="17">
        <v>1.0087392884246575</v>
      </c>
      <c r="AB23" s="12">
        <v>-1275936.1100000001</v>
      </c>
      <c r="AC23" s="13">
        <v>1.0087392884246575</v>
      </c>
      <c r="AD23" s="12">
        <v>0</v>
      </c>
      <c r="AE23" s="13"/>
      <c r="AF23" s="4"/>
    </row>
    <row r="24" spans="1:32" ht="47.25" x14ac:dyDescent="0.25">
      <c r="A24" s="18" t="s">
        <v>46</v>
      </c>
      <c r="B24" s="21" t="s">
        <v>47</v>
      </c>
      <c r="C24" s="22" t="s">
        <v>46</v>
      </c>
      <c r="D24" s="22"/>
      <c r="E24" s="22"/>
      <c r="F24" s="22"/>
      <c r="G24" s="22"/>
      <c r="H24" s="23">
        <v>0</v>
      </c>
      <c r="I24" s="23">
        <v>3000000</v>
      </c>
      <c r="J24" s="23">
        <v>-1000000</v>
      </c>
      <c r="K24" s="23">
        <v>2000000</v>
      </c>
      <c r="L24" s="23">
        <v>2000000</v>
      </c>
      <c r="M24" s="23">
        <v>0</v>
      </c>
      <c r="N24" s="23">
        <v>0</v>
      </c>
      <c r="O24" s="23">
        <v>0</v>
      </c>
      <c r="P24" s="23">
        <v>0</v>
      </c>
      <c r="Q24" s="23">
        <v>0</v>
      </c>
      <c r="R24" s="23">
        <v>2092414.09</v>
      </c>
      <c r="S24" s="23">
        <v>2092414.09</v>
      </c>
      <c r="T24" s="23">
        <v>0</v>
      </c>
      <c r="U24" s="23">
        <v>2092414.09</v>
      </c>
      <c r="V24" s="23">
        <v>2092414.09</v>
      </c>
      <c r="W24" s="23">
        <v>0</v>
      </c>
      <c r="X24" s="23">
        <f t="shared" si="0"/>
        <v>-907585.90999999992</v>
      </c>
      <c r="Y24" s="23">
        <f t="shared" si="1"/>
        <v>69.747136333333344</v>
      </c>
      <c r="Z24" s="35" t="s">
        <v>207</v>
      </c>
      <c r="AA24" s="17">
        <v>1.0462070450000001</v>
      </c>
      <c r="AB24" s="12">
        <v>-92414.09</v>
      </c>
      <c r="AC24" s="13">
        <v>1.0462070450000001</v>
      </c>
      <c r="AD24" s="12">
        <v>0</v>
      </c>
      <c r="AE24" s="13"/>
      <c r="AF24" s="4"/>
    </row>
    <row r="25" spans="1:32" ht="63" x14ac:dyDescent="0.25">
      <c r="A25" s="18" t="s">
        <v>48</v>
      </c>
      <c r="B25" s="21" t="s">
        <v>49</v>
      </c>
      <c r="C25" s="22" t="s">
        <v>48</v>
      </c>
      <c r="D25" s="22"/>
      <c r="E25" s="22"/>
      <c r="F25" s="22"/>
      <c r="G25" s="22"/>
      <c r="H25" s="23">
        <v>0</v>
      </c>
      <c r="I25" s="23">
        <v>9651000</v>
      </c>
      <c r="J25" s="23">
        <v>449000</v>
      </c>
      <c r="K25" s="23">
        <v>10100000</v>
      </c>
      <c r="L25" s="23">
        <v>10100000</v>
      </c>
      <c r="M25" s="23">
        <v>0</v>
      </c>
      <c r="N25" s="23">
        <v>0</v>
      </c>
      <c r="O25" s="23">
        <v>0</v>
      </c>
      <c r="P25" s="23">
        <v>0</v>
      </c>
      <c r="Q25" s="23">
        <v>0</v>
      </c>
      <c r="R25" s="23">
        <v>10622368.1</v>
      </c>
      <c r="S25" s="23">
        <v>10622368.1</v>
      </c>
      <c r="T25" s="23">
        <v>0</v>
      </c>
      <c r="U25" s="23">
        <v>10622368.1</v>
      </c>
      <c r="V25" s="23">
        <v>10622368.1</v>
      </c>
      <c r="W25" s="23">
        <v>0</v>
      </c>
      <c r="X25" s="23">
        <f t="shared" si="0"/>
        <v>971368.09999999963</v>
      </c>
      <c r="Y25" s="23">
        <f t="shared" si="1"/>
        <v>110.06494767381618</v>
      </c>
      <c r="Z25" s="35"/>
      <c r="AA25" s="17">
        <v>1.0517196138613862</v>
      </c>
      <c r="AB25" s="12">
        <v>-522368.1</v>
      </c>
      <c r="AC25" s="13">
        <v>1.0517196138613862</v>
      </c>
      <c r="AD25" s="12">
        <v>0</v>
      </c>
      <c r="AE25" s="13"/>
      <c r="AF25" s="4"/>
    </row>
    <row r="26" spans="1:32" ht="47.25" x14ac:dyDescent="0.25">
      <c r="A26" s="18" t="s">
        <v>50</v>
      </c>
      <c r="B26" s="21" t="s">
        <v>51</v>
      </c>
      <c r="C26" s="22" t="s">
        <v>50</v>
      </c>
      <c r="D26" s="22"/>
      <c r="E26" s="22"/>
      <c r="F26" s="22"/>
      <c r="G26" s="22"/>
      <c r="H26" s="23">
        <v>0</v>
      </c>
      <c r="I26" s="23">
        <v>45000</v>
      </c>
      <c r="J26" s="23">
        <v>-15000</v>
      </c>
      <c r="K26" s="23">
        <v>30000</v>
      </c>
      <c r="L26" s="23">
        <v>30000</v>
      </c>
      <c r="M26" s="23">
        <v>0</v>
      </c>
      <c r="N26" s="23">
        <v>0</v>
      </c>
      <c r="O26" s="23">
        <v>0</v>
      </c>
      <c r="P26" s="23">
        <v>0</v>
      </c>
      <c r="Q26" s="23">
        <v>0</v>
      </c>
      <c r="R26" s="23">
        <v>30000</v>
      </c>
      <c r="S26" s="23">
        <v>30000</v>
      </c>
      <c r="T26" s="23">
        <v>0</v>
      </c>
      <c r="U26" s="23">
        <v>30000</v>
      </c>
      <c r="V26" s="23">
        <v>30000</v>
      </c>
      <c r="W26" s="23">
        <v>0</v>
      </c>
      <c r="X26" s="23">
        <f t="shared" si="0"/>
        <v>-15000</v>
      </c>
      <c r="Y26" s="23">
        <f t="shared" si="1"/>
        <v>66.666666666666657</v>
      </c>
      <c r="Z26" s="35" t="s">
        <v>208</v>
      </c>
      <c r="AA26" s="17">
        <v>1</v>
      </c>
      <c r="AB26" s="12">
        <v>0</v>
      </c>
      <c r="AC26" s="13">
        <v>1</v>
      </c>
      <c r="AD26" s="12">
        <v>0</v>
      </c>
      <c r="AE26" s="13"/>
      <c r="AF26" s="4"/>
    </row>
    <row r="27" spans="1:32" ht="126" x14ac:dyDescent="0.25">
      <c r="A27" s="18" t="s">
        <v>52</v>
      </c>
      <c r="B27" s="21" t="s">
        <v>53</v>
      </c>
      <c r="C27" s="22" t="s">
        <v>52</v>
      </c>
      <c r="D27" s="22"/>
      <c r="E27" s="22"/>
      <c r="F27" s="22"/>
      <c r="G27" s="22"/>
      <c r="H27" s="23">
        <v>0</v>
      </c>
      <c r="I27" s="23">
        <v>52800</v>
      </c>
      <c r="J27" s="23">
        <v>20800</v>
      </c>
      <c r="K27" s="23">
        <v>73600</v>
      </c>
      <c r="L27" s="23">
        <v>73600</v>
      </c>
      <c r="M27" s="23">
        <v>0</v>
      </c>
      <c r="N27" s="23">
        <v>0</v>
      </c>
      <c r="O27" s="23">
        <v>0</v>
      </c>
      <c r="P27" s="23">
        <v>0</v>
      </c>
      <c r="Q27" s="23">
        <v>0</v>
      </c>
      <c r="R27" s="23">
        <v>73600</v>
      </c>
      <c r="S27" s="23">
        <v>73600</v>
      </c>
      <c r="T27" s="23">
        <v>0</v>
      </c>
      <c r="U27" s="23">
        <v>73600</v>
      </c>
      <c r="V27" s="23">
        <v>73600</v>
      </c>
      <c r="W27" s="23">
        <v>0</v>
      </c>
      <c r="X27" s="23">
        <f t="shared" si="0"/>
        <v>20800</v>
      </c>
      <c r="Y27" s="23">
        <f t="shared" si="1"/>
        <v>139.39393939393941</v>
      </c>
      <c r="Z27" s="35"/>
      <c r="AA27" s="17">
        <v>1</v>
      </c>
      <c r="AB27" s="12">
        <v>0</v>
      </c>
      <c r="AC27" s="13">
        <v>1</v>
      </c>
      <c r="AD27" s="12">
        <v>0</v>
      </c>
      <c r="AE27" s="13"/>
      <c r="AF27" s="4"/>
    </row>
    <row r="28" spans="1:32" ht="63" x14ac:dyDescent="0.25">
      <c r="A28" s="18" t="s">
        <v>54</v>
      </c>
      <c r="B28" s="21" t="s">
        <v>55</v>
      </c>
      <c r="C28" s="22" t="s">
        <v>54</v>
      </c>
      <c r="D28" s="22"/>
      <c r="E28" s="22"/>
      <c r="F28" s="22"/>
      <c r="G28" s="22"/>
      <c r="H28" s="23">
        <v>0</v>
      </c>
      <c r="I28" s="23">
        <v>0</v>
      </c>
      <c r="J28" s="23">
        <v>105.09</v>
      </c>
      <c r="K28" s="23">
        <v>105.09</v>
      </c>
      <c r="L28" s="23">
        <v>105.09</v>
      </c>
      <c r="M28" s="23">
        <v>0</v>
      </c>
      <c r="N28" s="23">
        <v>0</v>
      </c>
      <c r="O28" s="23">
        <v>0</v>
      </c>
      <c r="P28" s="23">
        <v>0</v>
      </c>
      <c r="Q28" s="23">
        <v>0</v>
      </c>
      <c r="R28" s="23">
        <v>105.09</v>
      </c>
      <c r="S28" s="23">
        <v>105.09</v>
      </c>
      <c r="T28" s="23">
        <v>0</v>
      </c>
      <c r="U28" s="23">
        <v>105.09</v>
      </c>
      <c r="V28" s="23">
        <v>105.09</v>
      </c>
      <c r="W28" s="23">
        <v>0</v>
      </c>
      <c r="X28" s="23">
        <f t="shared" si="0"/>
        <v>105.09</v>
      </c>
      <c r="Y28" s="23" t="s">
        <v>199</v>
      </c>
      <c r="Z28" s="35" t="s">
        <v>209</v>
      </c>
      <c r="AA28" s="17">
        <v>1</v>
      </c>
      <c r="AB28" s="12">
        <v>0</v>
      </c>
      <c r="AC28" s="13">
        <v>1</v>
      </c>
      <c r="AD28" s="12">
        <v>0</v>
      </c>
      <c r="AE28" s="13"/>
      <c r="AF28" s="4"/>
    </row>
    <row r="29" spans="1:32" ht="31.5" x14ac:dyDescent="0.25">
      <c r="A29" s="18" t="s">
        <v>56</v>
      </c>
      <c r="B29" s="21" t="s">
        <v>57</v>
      </c>
      <c r="C29" s="22" t="s">
        <v>56</v>
      </c>
      <c r="D29" s="22"/>
      <c r="E29" s="22"/>
      <c r="F29" s="22"/>
      <c r="G29" s="22"/>
      <c r="H29" s="23">
        <v>0</v>
      </c>
      <c r="I29" s="23">
        <v>0</v>
      </c>
      <c r="J29" s="23">
        <v>819.08</v>
      </c>
      <c r="K29" s="23">
        <v>819.08</v>
      </c>
      <c r="L29" s="23">
        <v>819.08</v>
      </c>
      <c r="M29" s="23">
        <v>0</v>
      </c>
      <c r="N29" s="23">
        <v>0</v>
      </c>
      <c r="O29" s="23">
        <v>0</v>
      </c>
      <c r="P29" s="23">
        <v>0</v>
      </c>
      <c r="Q29" s="23">
        <v>0</v>
      </c>
      <c r="R29" s="23">
        <v>819.08</v>
      </c>
      <c r="S29" s="23">
        <v>819.08</v>
      </c>
      <c r="T29" s="23">
        <v>0</v>
      </c>
      <c r="U29" s="23">
        <v>819.08</v>
      </c>
      <c r="V29" s="23">
        <v>819.08</v>
      </c>
      <c r="W29" s="23">
        <v>0</v>
      </c>
      <c r="X29" s="23">
        <f t="shared" si="0"/>
        <v>819.08</v>
      </c>
      <c r="Y29" s="23" t="s">
        <v>199</v>
      </c>
      <c r="Z29" s="35" t="s">
        <v>209</v>
      </c>
      <c r="AA29" s="17">
        <v>1</v>
      </c>
      <c r="AB29" s="12">
        <v>0</v>
      </c>
      <c r="AC29" s="13">
        <v>1</v>
      </c>
      <c r="AD29" s="12">
        <v>0</v>
      </c>
      <c r="AE29" s="13"/>
      <c r="AF29" s="4"/>
    </row>
    <row r="30" spans="1:32" ht="47.25" x14ac:dyDescent="0.25">
      <c r="A30" s="18" t="s">
        <v>58</v>
      </c>
      <c r="B30" s="21" t="s">
        <v>59</v>
      </c>
      <c r="C30" s="22" t="s">
        <v>58</v>
      </c>
      <c r="D30" s="22"/>
      <c r="E30" s="22"/>
      <c r="F30" s="22"/>
      <c r="G30" s="22"/>
      <c r="H30" s="23">
        <v>0</v>
      </c>
      <c r="I30" s="23">
        <v>0</v>
      </c>
      <c r="J30" s="23">
        <v>10279.31</v>
      </c>
      <c r="K30" s="23">
        <v>10279.31</v>
      </c>
      <c r="L30" s="23">
        <v>10279.31</v>
      </c>
      <c r="M30" s="23">
        <v>0</v>
      </c>
      <c r="N30" s="23">
        <v>0</v>
      </c>
      <c r="O30" s="23">
        <v>0</v>
      </c>
      <c r="P30" s="23">
        <v>0</v>
      </c>
      <c r="Q30" s="23">
        <v>0</v>
      </c>
      <c r="R30" s="23">
        <v>10279.31</v>
      </c>
      <c r="S30" s="23">
        <v>10279.31</v>
      </c>
      <c r="T30" s="23">
        <v>0</v>
      </c>
      <c r="U30" s="23">
        <v>10279.31</v>
      </c>
      <c r="V30" s="23">
        <v>10279.31</v>
      </c>
      <c r="W30" s="23">
        <v>0</v>
      </c>
      <c r="X30" s="23">
        <f t="shared" si="0"/>
        <v>10279.31</v>
      </c>
      <c r="Y30" s="23" t="s">
        <v>199</v>
      </c>
      <c r="Z30" s="35" t="s">
        <v>209</v>
      </c>
      <c r="AA30" s="17">
        <v>1</v>
      </c>
      <c r="AB30" s="12">
        <v>0</v>
      </c>
      <c r="AC30" s="13">
        <v>1</v>
      </c>
      <c r="AD30" s="12">
        <v>0</v>
      </c>
      <c r="AE30" s="13"/>
      <c r="AF30" s="4"/>
    </row>
    <row r="31" spans="1:32" ht="110.25" x14ac:dyDescent="0.25">
      <c r="A31" s="18" t="s">
        <v>60</v>
      </c>
      <c r="B31" s="21" t="s">
        <v>61</v>
      </c>
      <c r="C31" s="22" t="s">
        <v>60</v>
      </c>
      <c r="D31" s="22"/>
      <c r="E31" s="22"/>
      <c r="F31" s="22"/>
      <c r="G31" s="22"/>
      <c r="H31" s="23">
        <v>0</v>
      </c>
      <c r="I31" s="23">
        <v>141166740.11000001</v>
      </c>
      <c r="J31" s="23">
        <v>0</v>
      </c>
      <c r="K31" s="23">
        <v>141166740.11000001</v>
      </c>
      <c r="L31" s="23">
        <v>141166740.11000001</v>
      </c>
      <c r="M31" s="23">
        <v>0</v>
      </c>
      <c r="N31" s="23">
        <v>0</v>
      </c>
      <c r="O31" s="23">
        <v>0</v>
      </c>
      <c r="P31" s="23">
        <v>0</v>
      </c>
      <c r="Q31" s="23">
        <v>0</v>
      </c>
      <c r="R31" s="23">
        <v>127028595.34</v>
      </c>
      <c r="S31" s="23">
        <v>127028595.34</v>
      </c>
      <c r="T31" s="23">
        <v>0</v>
      </c>
      <c r="U31" s="23">
        <v>127028595.34</v>
      </c>
      <c r="V31" s="23">
        <v>127028595.34</v>
      </c>
      <c r="W31" s="23">
        <v>0</v>
      </c>
      <c r="X31" s="23">
        <f t="shared" si="0"/>
        <v>-14138144.770000011</v>
      </c>
      <c r="Y31" s="23">
        <f t="shared" si="1"/>
        <v>89.984790497405214</v>
      </c>
      <c r="Z31" s="35" t="s">
        <v>211</v>
      </c>
      <c r="AA31" s="17">
        <v>0.8998479049740522</v>
      </c>
      <c r="AB31" s="12">
        <v>14138144.77</v>
      </c>
      <c r="AC31" s="13">
        <v>0.8998479049740522</v>
      </c>
      <c r="AD31" s="12">
        <v>0</v>
      </c>
      <c r="AE31" s="13"/>
      <c r="AF31" s="4"/>
    </row>
    <row r="32" spans="1:32" ht="78.75" x14ac:dyDescent="0.25">
      <c r="A32" s="18" t="s">
        <v>62</v>
      </c>
      <c r="B32" s="21" t="s">
        <v>63</v>
      </c>
      <c r="C32" s="22" t="s">
        <v>62</v>
      </c>
      <c r="D32" s="22"/>
      <c r="E32" s="22"/>
      <c r="F32" s="22"/>
      <c r="G32" s="22"/>
      <c r="H32" s="23">
        <v>0</v>
      </c>
      <c r="I32" s="23">
        <v>960207.14</v>
      </c>
      <c r="J32" s="23">
        <v>0</v>
      </c>
      <c r="K32" s="23">
        <v>960207.14</v>
      </c>
      <c r="L32" s="23">
        <v>960207.14</v>
      </c>
      <c r="M32" s="23">
        <v>0</v>
      </c>
      <c r="N32" s="23">
        <v>0</v>
      </c>
      <c r="O32" s="23">
        <v>0</v>
      </c>
      <c r="P32" s="23">
        <v>0</v>
      </c>
      <c r="Q32" s="23">
        <v>0</v>
      </c>
      <c r="R32" s="23">
        <v>619927.18000000005</v>
      </c>
      <c r="S32" s="23">
        <v>619927.18000000005</v>
      </c>
      <c r="T32" s="23">
        <v>0</v>
      </c>
      <c r="U32" s="23">
        <v>619927.18000000005</v>
      </c>
      <c r="V32" s="23">
        <v>619927.18000000005</v>
      </c>
      <c r="W32" s="23">
        <v>0</v>
      </c>
      <c r="X32" s="23">
        <f t="shared" si="0"/>
        <v>-340279.95999999996</v>
      </c>
      <c r="Y32" s="23">
        <f t="shared" si="1"/>
        <v>64.561817359533492</v>
      </c>
      <c r="Z32" s="35" t="s">
        <v>212</v>
      </c>
      <c r="AA32" s="17">
        <v>0.64561817359533491</v>
      </c>
      <c r="AB32" s="12">
        <v>340279.96</v>
      </c>
      <c r="AC32" s="13">
        <v>0.64561817359533491</v>
      </c>
      <c r="AD32" s="12">
        <v>0</v>
      </c>
      <c r="AE32" s="13"/>
      <c r="AF32" s="4"/>
    </row>
    <row r="33" spans="1:32" ht="94.5" x14ac:dyDescent="0.25">
      <c r="A33" s="18" t="s">
        <v>64</v>
      </c>
      <c r="B33" s="21" t="s">
        <v>65</v>
      </c>
      <c r="C33" s="22" t="s">
        <v>64</v>
      </c>
      <c r="D33" s="22"/>
      <c r="E33" s="22"/>
      <c r="F33" s="22"/>
      <c r="G33" s="22"/>
      <c r="H33" s="23">
        <v>0</v>
      </c>
      <c r="I33" s="23">
        <v>0</v>
      </c>
      <c r="J33" s="23">
        <v>4800000</v>
      </c>
      <c r="K33" s="23">
        <v>4800000</v>
      </c>
      <c r="L33" s="23">
        <v>4800000</v>
      </c>
      <c r="M33" s="23">
        <v>0</v>
      </c>
      <c r="N33" s="23">
        <v>0</v>
      </c>
      <c r="O33" s="23">
        <v>0</v>
      </c>
      <c r="P33" s="23">
        <v>0</v>
      </c>
      <c r="Q33" s="23">
        <v>0</v>
      </c>
      <c r="R33" s="23">
        <v>2658957.67</v>
      </c>
      <c r="S33" s="23">
        <v>2658957.67</v>
      </c>
      <c r="T33" s="23">
        <v>0</v>
      </c>
      <c r="U33" s="23">
        <v>2658957.67</v>
      </c>
      <c r="V33" s="23">
        <v>2658957.67</v>
      </c>
      <c r="W33" s="23">
        <v>0</v>
      </c>
      <c r="X33" s="23">
        <f t="shared" si="0"/>
        <v>2658957.67</v>
      </c>
      <c r="Y33" s="23" t="s">
        <v>199</v>
      </c>
      <c r="Z33" s="35" t="s">
        <v>213</v>
      </c>
      <c r="AA33" s="17">
        <v>0.5539495145833333</v>
      </c>
      <c r="AB33" s="12">
        <v>2141042.33</v>
      </c>
      <c r="AC33" s="13">
        <v>0.5539495145833333</v>
      </c>
      <c r="AD33" s="12">
        <v>0</v>
      </c>
      <c r="AE33" s="13"/>
      <c r="AF33" s="4"/>
    </row>
    <row r="34" spans="1:32" ht="63" x14ac:dyDescent="0.25">
      <c r="A34" s="18" t="s">
        <v>66</v>
      </c>
      <c r="B34" s="21" t="s">
        <v>67</v>
      </c>
      <c r="C34" s="22" t="s">
        <v>66</v>
      </c>
      <c r="D34" s="22"/>
      <c r="E34" s="22"/>
      <c r="F34" s="22"/>
      <c r="G34" s="22"/>
      <c r="H34" s="23">
        <v>0</v>
      </c>
      <c r="I34" s="23">
        <v>24802708.800000001</v>
      </c>
      <c r="J34" s="23">
        <v>-4800000</v>
      </c>
      <c r="K34" s="23">
        <v>20002708.800000001</v>
      </c>
      <c r="L34" s="23">
        <v>20002708.800000001</v>
      </c>
      <c r="M34" s="23">
        <v>0</v>
      </c>
      <c r="N34" s="23">
        <v>0</v>
      </c>
      <c r="O34" s="23">
        <v>0</v>
      </c>
      <c r="P34" s="23">
        <v>0</v>
      </c>
      <c r="Q34" s="23">
        <v>0</v>
      </c>
      <c r="R34" s="23">
        <v>19193237.149999999</v>
      </c>
      <c r="S34" s="23">
        <v>19193237.149999999</v>
      </c>
      <c r="T34" s="23">
        <v>0</v>
      </c>
      <c r="U34" s="23">
        <v>19193237.149999999</v>
      </c>
      <c r="V34" s="23">
        <v>19193237.149999999</v>
      </c>
      <c r="W34" s="23">
        <v>0</v>
      </c>
      <c r="X34" s="23">
        <f t="shared" si="0"/>
        <v>-5609471.6500000022</v>
      </c>
      <c r="Y34" s="23">
        <f t="shared" si="1"/>
        <v>77.383632992538281</v>
      </c>
      <c r="Z34" s="35" t="s">
        <v>214</v>
      </c>
      <c r="AA34" s="17">
        <v>0.95953189849966725</v>
      </c>
      <c r="AB34" s="12">
        <v>809471.65</v>
      </c>
      <c r="AC34" s="13">
        <v>0.95953189849966725</v>
      </c>
      <c r="AD34" s="12">
        <v>0</v>
      </c>
      <c r="AE34" s="13"/>
      <c r="AF34" s="4"/>
    </row>
    <row r="35" spans="1:32" ht="78.75" x14ac:dyDescent="0.25">
      <c r="A35" s="18" t="s">
        <v>68</v>
      </c>
      <c r="B35" s="21" t="s">
        <v>69</v>
      </c>
      <c r="C35" s="22" t="s">
        <v>68</v>
      </c>
      <c r="D35" s="22"/>
      <c r="E35" s="22"/>
      <c r="F35" s="22"/>
      <c r="G35" s="22"/>
      <c r="H35" s="23">
        <v>0</v>
      </c>
      <c r="I35" s="23">
        <v>438580</v>
      </c>
      <c r="J35" s="23">
        <v>647610</v>
      </c>
      <c r="K35" s="23">
        <v>1086190</v>
      </c>
      <c r="L35" s="23">
        <v>1086190</v>
      </c>
      <c r="M35" s="23">
        <v>0</v>
      </c>
      <c r="N35" s="23">
        <v>0</v>
      </c>
      <c r="O35" s="23">
        <v>0</v>
      </c>
      <c r="P35" s="23">
        <v>0</v>
      </c>
      <c r="Q35" s="23">
        <v>0</v>
      </c>
      <c r="R35" s="23">
        <v>752261.23</v>
      </c>
      <c r="S35" s="23">
        <v>752261.23</v>
      </c>
      <c r="T35" s="23">
        <v>0</v>
      </c>
      <c r="U35" s="23">
        <v>752261.23</v>
      </c>
      <c r="V35" s="23">
        <v>752261.23</v>
      </c>
      <c r="W35" s="23">
        <v>0</v>
      </c>
      <c r="X35" s="23">
        <f t="shared" si="0"/>
        <v>313681.23</v>
      </c>
      <c r="Y35" s="23">
        <f t="shared" si="1"/>
        <v>171.52200966756351</v>
      </c>
      <c r="Z35" s="35"/>
      <c r="AA35" s="17">
        <v>0.69256873106914996</v>
      </c>
      <c r="AB35" s="12">
        <v>333928.77</v>
      </c>
      <c r="AC35" s="13">
        <v>0.69256873106914996</v>
      </c>
      <c r="AD35" s="12">
        <v>0</v>
      </c>
      <c r="AE35" s="13"/>
      <c r="AF35" s="4"/>
    </row>
    <row r="36" spans="1:32" ht="110.25" x14ac:dyDescent="0.25">
      <c r="A36" s="18" t="s">
        <v>70</v>
      </c>
      <c r="B36" s="21" t="s">
        <v>71</v>
      </c>
      <c r="C36" s="22" t="s">
        <v>70</v>
      </c>
      <c r="D36" s="22"/>
      <c r="E36" s="22"/>
      <c r="F36" s="22"/>
      <c r="G36" s="22"/>
      <c r="H36" s="23">
        <v>0</v>
      </c>
      <c r="I36" s="23">
        <v>10920417.27</v>
      </c>
      <c r="J36" s="23">
        <v>0</v>
      </c>
      <c r="K36" s="23">
        <v>10920417.27</v>
      </c>
      <c r="L36" s="23">
        <v>10920417.27</v>
      </c>
      <c r="M36" s="23">
        <v>0</v>
      </c>
      <c r="N36" s="23">
        <v>0</v>
      </c>
      <c r="O36" s="23">
        <v>0</v>
      </c>
      <c r="P36" s="23">
        <v>0</v>
      </c>
      <c r="Q36" s="23">
        <v>0</v>
      </c>
      <c r="R36" s="23">
        <v>8297476.04</v>
      </c>
      <c r="S36" s="23">
        <v>8297476.04</v>
      </c>
      <c r="T36" s="23">
        <v>0</v>
      </c>
      <c r="U36" s="23">
        <v>8297476.04</v>
      </c>
      <c r="V36" s="23">
        <v>8297476.04</v>
      </c>
      <c r="W36" s="23">
        <v>0</v>
      </c>
      <c r="X36" s="23">
        <f t="shared" si="0"/>
        <v>-2622941.2299999995</v>
      </c>
      <c r="Y36" s="23">
        <f t="shared" si="1"/>
        <v>75.981309457784121</v>
      </c>
      <c r="Z36" s="35" t="s">
        <v>215</v>
      </c>
      <c r="AA36" s="17">
        <v>0.75981309457784119</v>
      </c>
      <c r="AB36" s="12">
        <v>2622941.23</v>
      </c>
      <c r="AC36" s="13">
        <v>0.75981309457784119</v>
      </c>
      <c r="AD36" s="12">
        <v>0</v>
      </c>
      <c r="AE36" s="13"/>
      <c r="AF36" s="4"/>
    </row>
    <row r="37" spans="1:32" ht="47.25" x14ac:dyDescent="0.25">
      <c r="A37" s="18" t="s">
        <v>72</v>
      </c>
      <c r="B37" s="21" t="s">
        <v>73</v>
      </c>
      <c r="C37" s="22" t="s">
        <v>72</v>
      </c>
      <c r="D37" s="22"/>
      <c r="E37" s="22"/>
      <c r="F37" s="22"/>
      <c r="G37" s="22"/>
      <c r="H37" s="23">
        <v>0</v>
      </c>
      <c r="I37" s="23">
        <v>2094500</v>
      </c>
      <c r="J37" s="23">
        <v>0</v>
      </c>
      <c r="K37" s="23">
        <v>2094500</v>
      </c>
      <c r="L37" s="23">
        <v>2094500</v>
      </c>
      <c r="M37" s="23">
        <v>0</v>
      </c>
      <c r="N37" s="23">
        <v>0</v>
      </c>
      <c r="O37" s="23">
        <v>0</v>
      </c>
      <c r="P37" s="23">
        <v>0</v>
      </c>
      <c r="Q37" s="23">
        <v>0</v>
      </c>
      <c r="R37" s="23">
        <v>1117464.99</v>
      </c>
      <c r="S37" s="23">
        <v>1117464.99</v>
      </c>
      <c r="T37" s="23">
        <v>0</v>
      </c>
      <c r="U37" s="23">
        <v>1117464.99</v>
      </c>
      <c r="V37" s="23">
        <v>1117464.99</v>
      </c>
      <c r="W37" s="23">
        <v>0</v>
      </c>
      <c r="X37" s="23">
        <f t="shared" si="0"/>
        <v>-977035.01</v>
      </c>
      <c r="Y37" s="23">
        <f t="shared" si="1"/>
        <v>53.352350919073764</v>
      </c>
      <c r="Z37" s="35"/>
      <c r="AA37" s="17">
        <v>0.53352350919073765</v>
      </c>
      <c r="AB37" s="12">
        <v>977035.01</v>
      </c>
      <c r="AC37" s="13">
        <v>0.53352350919073765</v>
      </c>
      <c r="AD37" s="12">
        <v>0</v>
      </c>
      <c r="AE37" s="13"/>
      <c r="AF37" s="4"/>
    </row>
    <row r="38" spans="1:32" ht="31.5" x14ac:dyDescent="0.25">
      <c r="A38" s="18" t="s">
        <v>74</v>
      </c>
      <c r="B38" s="21" t="s">
        <v>75</v>
      </c>
      <c r="C38" s="22" t="s">
        <v>74</v>
      </c>
      <c r="D38" s="22"/>
      <c r="E38" s="22"/>
      <c r="F38" s="22"/>
      <c r="G38" s="22"/>
      <c r="H38" s="23">
        <v>0</v>
      </c>
      <c r="I38" s="23">
        <v>947600</v>
      </c>
      <c r="J38" s="23">
        <v>2113.19</v>
      </c>
      <c r="K38" s="23">
        <v>949713.19</v>
      </c>
      <c r="L38" s="23">
        <v>949713.19</v>
      </c>
      <c r="M38" s="23">
        <v>0</v>
      </c>
      <c r="N38" s="23">
        <v>0</v>
      </c>
      <c r="O38" s="23">
        <v>0</v>
      </c>
      <c r="P38" s="23">
        <v>0</v>
      </c>
      <c r="Q38" s="23">
        <v>0</v>
      </c>
      <c r="R38" s="23">
        <v>949713.19</v>
      </c>
      <c r="S38" s="23">
        <v>949713.19</v>
      </c>
      <c r="T38" s="23">
        <v>0</v>
      </c>
      <c r="U38" s="23">
        <v>949713.19</v>
      </c>
      <c r="V38" s="23">
        <v>949713.19</v>
      </c>
      <c r="W38" s="23">
        <v>0</v>
      </c>
      <c r="X38" s="23">
        <f t="shared" si="0"/>
        <v>2113.1899999999441</v>
      </c>
      <c r="Y38" s="23">
        <f t="shared" si="1"/>
        <v>100.22300443224989</v>
      </c>
      <c r="Z38" s="35"/>
      <c r="AA38" s="17">
        <v>1</v>
      </c>
      <c r="AB38" s="12">
        <v>0</v>
      </c>
      <c r="AC38" s="13">
        <v>1</v>
      </c>
      <c r="AD38" s="12">
        <v>0</v>
      </c>
      <c r="AE38" s="13"/>
      <c r="AF38" s="4"/>
    </row>
    <row r="39" spans="1:32" ht="31.5" x14ac:dyDescent="0.25">
      <c r="A39" s="18" t="s">
        <v>76</v>
      </c>
      <c r="B39" s="21" t="s">
        <v>77</v>
      </c>
      <c r="C39" s="22" t="s">
        <v>76</v>
      </c>
      <c r="D39" s="22"/>
      <c r="E39" s="22"/>
      <c r="F39" s="22"/>
      <c r="G39" s="22"/>
      <c r="H39" s="23">
        <v>0</v>
      </c>
      <c r="I39" s="23">
        <v>1477100</v>
      </c>
      <c r="J39" s="23">
        <v>3964716.44</v>
      </c>
      <c r="K39" s="23">
        <v>5441816.4400000004</v>
      </c>
      <c r="L39" s="23">
        <v>5441816.4400000004</v>
      </c>
      <c r="M39" s="23">
        <v>0</v>
      </c>
      <c r="N39" s="23">
        <v>0</v>
      </c>
      <c r="O39" s="23">
        <v>0</v>
      </c>
      <c r="P39" s="23">
        <v>0</v>
      </c>
      <c r="Q39" s="23">
        <v>0</v>
      </c>
      <c r="R39" s="23">
        <v>5441816.4400000004</v>
      </c>
      <c r="S39" s="23">
        <v>5441816.4400000004</v>
      </c>
      <c r="T39" s="23">
        <v>0</v>
      </c>
      <c r="U39" s="23">
        <v>5441816.4400000004</v>
      </c>
      <c r="V39" s="23">
        <v>5441816.4400000004</v>
      </c>
      <c r="W39" s="23">
        <v>0</v>
      </c>
      <c r="X39" s="23">
        <f t="shared" si="0"/>
        <v>3964716.4400000004</v>
      </c>
      <c r="Y39" s="23">
        <f t="shared" si="1"/>
        <v>368.41218874822289</v>
      </c>
      <c r="Z39" s="35"/>
      <c r="AA39" s="17">
        <v>1</v>
      </c>
      <c r="AB39" s="12">
        <v>0</v>
      </c>
      <c r="AC39" s="13">
        <v>1</v>
      </c>
      <c r="AD39" s="12">
        <v>0</v>
      </c>
      <c r="AE39" s="13"/>
      <c r="AF39" s="4"/>
    </row>
    <row r="40" spans="1:32" ht="31.5" x14ac:dyDescent="0.25">
      <c r="A40" s="18" t="s">
        <v>78</v>
      </c>
      <c r="B40" s="21" t="s">
        <v>79</v>
      </c>
      <c r="C40" s="22" t="s">
        <v>78</v>
      </c>
      <c r="D40" s="22"/>
      <c r="E40" s="22"/>
      <c r="F40" s="22"/>
      <c r="G40" s="22"/>
      <c r="H40" s="23">
        <v>0</v>
      </c>
      <c r="I40" s="23">
        <v>174400</v>
      </c>
      <c r="J40" s="23">
        <v>11217996.9</v>
      </c>
      <c r="K40" s="23">
        <v>11392396.9</v>
      </c>
      <c r="L40" s="23">
        <v>11392396.9</v>
      </c>
      <c r="M40" s="23">
        <v>0</v>
      </c>
      <c r="N40" s="23">
        <v>0</v>
      </c>
      <c r="O40" s="23">
        <v>0</v>
      </c>
      <c r="P40" s="23">
        <v>0</v>
      </c>
      <c r="Q40" s="23">
        <v>0</v>
      </c>
      <c r="R40" s="23">
        <v>12354542.609999999</v>
      </c>
      <c r="S40" s="23">
        <v>12354542.609999999</v>
      </c>
      <c r="T40" s="23">
        <v>0</v>
      </c>
      <c r="U40" s="23">
        <v>12354542.609999999</v>
      </c>
      <c r="V40" s="23">
        <v>12354542.609999999</v>
      </c>
      <c r="W40" s="23">
        <v>0</v>
      </c>
      <c r="X40" s="23">
        <f t="shared" si="0"/>
        <v>12180142.609999999</v>
      </c>
      <c r="Y40" s="23">
        <f t="shared" si="1"/>
        <v>7084.0267259174307</v>
      </c>
      <c r="Z40" s="35"/>
      <c r="AA40" s="17">
        <v>1.0844550728389739</v>
      </c>
      <c r="AB40" s="12">
        <v>-962145.71</v>
      </c>
      <c r="AC40" s="13">
        <v>1.0844550728389739</v>
      </c>
      <c r="AD40" s="12">
        <v>0</v>
      </c>
      <c r="AE40" s="13"/>
      <c r="AF40" s="4"/>
    </row>
    <row r="41" spans="1:32" ht="47.25" x14ac:dyDescent="0.25">
      <c r="A41" s="18" t="s">
        <v>80</v>
      </c>
      <c r="B41" s="21" t="s">
        <v>81</v>
      </c>
      <c r="C41" s="22" t="s">
        <v>80</v>
      </c>
      <c r="D41" s="22"/>
      <c r="E41" s="22"/>
      <c r="F41" s="22"/>
      <c r="G41" s="22"/>
      <c r="H41" s="23">
        <v>0</v>
      </c>
      <c r="I41" s="23">
        <v>158644.51</v>
      </c>
      <c r="J41" s="23">
        <v>61929.82</v>
      </c>
      <c r="K41" s="23">
        <v>220574.33</v>
      </c>
      <c r="L41" s="23">
        <v>220574.33</v>
      </c>
      <c r="M41" s="23">
        <v>0</v>
      </c>
      <c r="N41" s="23">
        <v>0</v>
      </c>
      <c r="O41" s="23">
        <v>0</v>
      </c>
      <c r="P41" s="23">
        <v>0</v>
      </c>
      <c r="Q41" s="23">
        <v>0</v>
      </c>
      <c r="R41" s="23">
        <v>170090.17</v>
      </c>
      <c r="S41" s="23">
        <v>170090.17</v>
      </c>
      <c r="T41" s="23">
        <v>0</v>
      </c>
      <c r="U41" s="23">
        <v>170090.17</v>
      </c>
      <c r="V41" s="23">
        <v>170090.17</v>
      </c>
      <c r="W41" s="23">
        <v>0</v>
      </c>
      <c r="X41" s="23">
        <f t="shared" si="0"/>
        <v>11445.660000000003</v>
      </c>
      <c r="Y41" s="23">
        <f t="shared" si="1"/>
        <v>107.21465873606341</v>
      </c>
      <c r="Z41" s="35"/>
      <c r="AA41" s="17">
        <v>0.77112404693692149</v>
      </c>
      <c r="AB41" s="12">
        <v>50484.160000000003</v>
      </c>
      <c r="AC41" s="13">
        <v>0.77112404693692149</v>
      </c>
      <c r="AD41" s="12">
        <v>0</v>
      </c>
      <c r="AE41" s="13"/>
      <c r="AF41" s="4"/>
    </row>
    <row r="42" spans="1:32" ht="47.25" x14ac:dyDescent="0.25">
      <c r="A42" s="18" t="s">
        <v>82</v>
      </c>
      <c r="B42" s="21" t="s">
        <v>83</v>
      </c>
      <c r="C42" s="22" t="s">
        <v>82</v>
      </c>
      <c r="D42" s="22"/>
      <c r="E42" s="22"/>
      <c r="F42" s="22"/>
      <c r="G42" s="22"/>
      <c r="H42" s="23">
        <v>0</v>
      </c>
      <c r="I42" s="23">
        <v>1048686.04</v>
      </c>
      <c r="J42" s="23">
        <v>33376.839999999997</v>
      </c>
      <c r="K42" s="23">
        <v>1082062.8799999999</v>
      </c>
      <c r="L42" s="23">
        <v>1082062.8799999999</v>
      </c>
      <c r="M42" s="23">
        <v>0</v>
      </c>
      <c r="N42" s="23">
        <v>0</v>
      </c>
      <c r="O42" s="23">
        <v>0</v>
      </c>
      <c r="P42" s="23">
        <v>0</v>
      </c>
      <c r="Q42" s="23">
        <v>0</v>
      </c>
      <c r="R42" s="23">
        <v>1073586.2</v>
      </c>
      <c r="S42" s="23">
        <v>1073586.2</v>
      </c>
      <c r="T42" s="23">
        <v>0</v>
      </c>
      <c r="U42" s="23">
        <v>1073586.2</v>
      </c>
      <c r="V42" s="23">
        <v>1073586.2</v>
      </c>
      <c r="W42" s="23">
        <v>0</v>
      </c>
      <c r="X42" s="23">
        <f t="shared" si="0"/>
        <v>24900.159999999916</v>
      </c>
      <c r="Y42" s="23">
        <f t="shared" si="1"/>
        <v>102.37441513000401</v>
      </c>
      <c r="Z42" s="35"/>
      <c r="AA42" s="17">
        <v>0.99216618538841295</v>
      </c>
      <c r="AB42" s="12">
        <v>8476.68</v>
      </c>
      <c r="AC42" s="13">
        <v>0.99216618538841295</v>
      </c>
      <c r="AD42" s="12">
        <v>0</v>
      </c>
      <c r="AE42" s="13"/>
      <c r="AF42" s="4"/>
    </row>
    <row r="43" spans="1:32" ht="31.5" x14ac:dyDescent="0.25">
      <c r="A43" s="18" t="s">
        <v>84</v>
      </c>
      <c r="B43" s="21" t="s">
        <v>85</v>
      </c>
      <c r="C43" s="22" t="s">
        <v>84</v>
      </c>
      <c r="D43" s="22"/>
      <c r="E43" s="22"/>
      <c r="F43" s="22"/>
      <c r="G43" s="22"/>
      <c r="H43" s="23">
        <v>0</v>
      </c>
      <c r="I43" s="23">
        <v>7347195.0599999996</v>
      </c>
      <c r="J43" s="23">
        <v>-73701.399999999994</v>
      </c>
      <c r="K43" s="23">
        <v>7273493.6600000001</v>
      </c>
      <c r="L43" s="23">
        <v>7273493.6600000001</v>
      </c>
      <c r="M43" s="23">
        <v>0</v>
      </c>
      <c r="N43" s="23">
        <v>0</v>
      </c>
      <c r="O43" s="23">
        <v>0</v>
      </c>
      <c r="P43" s="23">
        <v>0</v>
      </c>
      <c r="Q43" s="23">
        <v>0</v>
      </c>
      <c r="R43" s="23">
        <v>4886840.95</v>
      </c>
      <c r="S43" s="23">
        <v>4886840.95</v>
      </c>
      <c r="T43" s="23">
        <v>0</v>
      </c>
      <c r="U43" s="23">
        <v>4886840.95</v>
      </c>
      <c r="V43" s="23">
        <v>4886840.95</v>
      </c>
      <c r="W43" s="23">
        <v>0</v>
      </c>
      <c r="X43" s="23">
        <f t="shared" si="0"/>
        <v>-2460354.1099999994</v>
      </c>
      <c r="Y43" s="23">
        <f t="shared" si="1"/>
        <v>66.513014968191143</v>
      </c>
      <c r="Z43" s="35" t="s">
        <v>228</v>
      </c>
      <c r="AA43" s="17">
        <v>0.67186983015807011</v>
      </c>
      <c r="AB43" s="12">
        <v>2386652.71</v>
      </c>
      <c r="AC43" s="13">
        <v>0.67186983015807011</v>
      </c>
      <c r="AD43" s="12">
        <v>0</v>
      </c>
      <c r="AE43" s="13"/>
      <c r="AF43" s="4"/>
    </row>
    <row r="44" spans="1:32" ht="110.25" x14ac:dyDescent="0.25">
      <c r="A44" s="18" t="s">
        <v>86</v>
      </c>
      <c r="B44" s="21" t="s">
        <v>87</v>
      </c>
      <c r="C44" s="22" t="s">
        <v>86</v>
      </c>
      <c r="D44" s="22"/>
      <c r="E44" s="22"/>
      <c r="F44" s="22"/>
      <c r="G44" s="22"/>
      <c r="H44" s="23">
        <v>0</v>
      </c>
      <c r="I44" s="23">
        <v>30786588.670000002</v>
      </c>
      <c r="J44" s="23">
        <v>-12613822.470000001</v>
      </c>
      <c r="K44" s="23">
        <v>18172766.199999999</v>
      </c>
      <c r="L44" s="23">
        <v>18172766.199999999</v>
      </c>
      <c r="M44" s="23">
        <v>0</v>
      </c>
      <c r="N44" s="23">
        <v>0</v>
      </c>
      <c r="O44" s="23">
        <v>0</v>
      </c>
      <c r="P44" s="23">
        <v>0</v>
      </c>
      <c r="Q44" s="23">
        <v>0</v>
      </c>
      <c r="R44" s="23">
        <v>11325279.029999999</v>
      </c>
      <c r="S44" s="23">
        <v>11325279.029999999</v>
      </c>
      <c r="T44" s="23">
        <v>0</v>
      </c>
      <c r="U44" s="23">
        <v>11325279.029999999</v>
      </c>
      <c r="V44" s="23">
        <v>11325279.029999999</v>
      </c>
      <c r="W44" s="23">
        <v>0</v>
      </c>
      <c r="X44" s="23">
        <f t="shared" si="0"/>
        <v>-19461309.640000001</v>
      </c>
      <c r="Y44" s="23">
        <f t="shared" si="1"/>
        <v>36.786404467851682</v>
      </c>
      <c r="Z44" s="35" t="s">
        <v>217</v>
      </c>
      <c r="AA44" s="17">
        <v>0.6232006126838302</v>
      </c>
      <c r="AB44" s="12">
        <v>6847487.1699999999</v>
      </c>
      <c r="AC44" s="13">
        <v>0.6232006126838302</v>
      </c>
      <c r="AD44" s="12">
        <v>0</v>
      </c>
      <c r="AE44" s="13"/>
      <c r="AF44" s="4"/>
    </row>
    <row r="45" spans="1:32" ht="63" x14ac:dyDescent="0.25">
      <c r="A45" s="18" t="s">
        <v>88</v>
      </c>
      <c r="B45" s="21" t="s">
        <v>89</v>
      </c>
      <c r="C45" s="22" t="s">
        <v>88</v>
      </c>
      <c r="D45" s="22"/>
      <c r="E45" s="22"/>
      <c r="F45" s="22"/>
      <c r="G45" s="22"/>
      <c r="H45" s="23">
        <v>0</v>
      </c>
      <c r="I45" s="23">
        <v>2175703.9900000002</v>
      </c>
      <c r="J45" s="23">
        <v>0</v>
      </c>
      <c r="K45" s="23">
        <v>2175703.9900000002</v>
      </c>
      <c r="L45" s="23">
        <v>2175703.9900000002</v>
      </c>
      <c r="M45" s="23">
        <v>0</v>
      </c>
      <c r="N45" s="23">
        <v>0</v>
      </c>
      <c r="O45" s="23">
        <v>0</v>
      </c>
      <c r="P45" s="23">
        <v>0</v>
      </c>
      <c r="Q45" s="23">
        <v>0</v>
      </c>
      <c r="R45" s="23">
        <v>1007857.31</v>
      </c>
      <c r="S45" s="23">
        <v>1007857.31</v>
      </c>
      <c r="T45" s="23">
        <v>0</v>
      </c>
      <c r="U45" s="23">
        <v>1007857.31</v>
      </c>
      <c r="V45" s="23">
        <v>1007857.31</v>
      </c>
      <c r="W45" s="23">
        <v>0</v>
      </c>
      <c r="X45" s="23">
        <f t="shared" si="0"/>
        <v>-1167846.6800000002</v>
      </c>
      <c r="Y45" s="23">
        <f t="shared" si="1"/>
        <v>46.323273507440689</v>
      </c>
      <c r="Z45" s="35" t="s">
        <v>216</v>
      </c>
      <c r="AA45" s="17">
        <v>0.46323273507440688</v>
      </c>
      <c r="AB45" s="12">
        <v>1167846.68</v>
      </c>
      <c r="AC45" s="13">
        <v>0.46323273507440688</v>
      </c>
      <c r="AD45" s="12">
        <v>0</v>
      </c>
      <c r="AE45" s="13"/>
      <c r="AF45" s="4"/>
    </row>
    <row r="46" spans="1:32" ht="126" x14ac:dyDescent="0.25">
      <c r="A46" s="18" t="s">
        <v>90</v>
      </c>
      <c r="B46" s="21" t="s">
        <v>91</v>
      </c>
      <c r="C46" s="22" t="s">
        <v>90</v>
      </c>
      <c r="D46" s="22"/>
      <c r="E46" s="22"/>
      <c r="F46" s="22"/>
      <c r="G46" s="22"/>
      <c r="H46" s="23">
        <v>0</v>
      </c>
      <c r="I46" s="23">
        <v>44033.55</v>
      </c>
      <c r="J46" s="23">
        <v>9202.27</v>
      </c>
      <c r="K46" s="23">
        <v>53235.82</v>
      </c>
      <c r="L46" s="23">
        <v>53235.82</v>
      </c>
      <c r="M46" s="23">
        <v>0</v>
      </c>
      <c r="N46" s="23">
        <v>0</v>
      </c>
      <c r="O46" s="23">
        <v>0</v>
      </c>
      <c r="P46" s="23">
        <v>0</v>
      </c>
      <c r="Q46" s="23">
        <v>0</v>
      </c>
      <c r="R46" s="23">
        <v>23342.43</v>
      </c>
      <c r="S46" s="23">
        <v>23342.43</v>
      </c>
      <c r="T46" s="23">
        <v>0</v>
      </c>
      <c r="U46" s="23">
        <v>23342.43</v>
      </c>
      <c r="V46" s="23">
        <v>23342.43</v>
      </c>
      <c r="W46" s="23">
        <v>0</v>
      </c>
      <c r="X46" s="23">
        <f t="shared" si="0"/>
        <v>-20691.120000000003</v>
      </c>
      <c r="Y46" s="23">
        <f t="shared" si="1"/>
        <v>53.010556723225811</v>
      </c>
      <c r="Z46" s="35" t="s">
        <v>221</v>
      </c>
      <c r="AA46" s="17">
        <v>0.43847225420778718</v>
      </c>
      <c r="AB46" s="12">
        <v>29893.39</v>
      </c>
      <c r="AC46" s="13">
        <v>0.43847225420778718</v>
      </c>
      <c r="AD46" s="12">
        <v>0</v>
      </c>
      <c r="AE46" s="13"/>
      <c r="AF46" s="4"/>
    </row>
    <row r="47" spans="1:32" ht="157.5" x14ac:dyDescent="0.25">
      <c r="A47" s="18" t="s">
        <v>92</v>
      </c>
      <c r="B47" s="21" t="s">
        <v>93</v>
      </c>
      <c r="C47" s="22" t="s">
        <v>92</v>
      </c>
      <c r="D47" s="22"/>
      <c r="E47" s="22"/>
      <c r="F47" s="22"/>
      <c r="G47" s="22"/>
      <c r="H47" s="23">
        <v>0</v>
      </c>
      <c r="I47" s="23">
        <v>23751.22</v>
      </c>
      <c r="J47" s="23">
        <v>14483.15</v>
      </c>
      <c r="K47" s="23">
        <v>38234.370000000003</v>
      </c>
      <c r="L47" s="23">
        <v>38234.370000000003</v>
      </c>
      <c r="M47" s="23">
        <v>0</v>
      </c>
      <c r="N47" s="23">
        <v>0</v>
      </c>
      <c r="O47" s="23">
        <v>0</v>
      </c>
      <c r="P47" s="23">
        <v>0</v>
      </c>
      <c r="Q47" s="23">
        <v>0</v>
      </c>
      <c r="R47" s="23">
        <v>25702.44</v>
      </c>
      <c r="S47" s="23">
        <v>25702.44</v>
      </c>
      <c r="T47" s="23">
        <v>0</v>
      </c>
      <c r="U47" s="23">
        <v>25702.44</v>
      </c>
      <c r="V47" s="23">
        <v>25702.44</v>
      </c>
      <c r="W47" s="23">
        <v>0</v>
      </c>
      <c r="X47" s="23">
        <f t="shared" si="0"/>
        <v>1951.2199999999975</v>
      </c>
      <c r="Y47" s="23">
        <f t="shared" si="1"/>
        <v>108.21524115392809</v>
      </c>
      <c r="Z47" s="35"/>
      <c r="AA47" s="17">
        <v>0.67223390891493695</v>
      </c>
      <c r="AB47" s="12">
        <v>12531.93</v>
      </c>
      <c r="AC47" s="13">
        <v>0.67223390891493695</v>
      </c>
      <c r="AD47" s="12">
        <v>0</v>
      </c>
      <c r="AE47" s="13"/>
      <c r="AF47" s="4"/>
    </row>
    <row r="48" spans="1:32" ht="126" x14ac:dyDescent="0.25">
      <c r="A48" s="18" t="s">
        <v>94</v>
      </c>
      <c r="B48" s="21" t="s">
        <v>95</v>
      </c>
      <c r="C48" s="22" t="s">
        <v>94</v>
      </c>
      <c r="D48" s="22"/>
      <c r="E48" s="22"/>
      <c r="F48" s="22"/>
      <c r="G48" s="22"/>
      <c r="H48" s="23">
        <v>0</v>
      </c>
      <c r="I48" s="23">
        <v>44533.55</v>
      </c>
      <c r="J48" s="23">
        <v>19993.04</v>
      </c>
      <c r="K48" s="23">
        <v>64526.59</v>
      </c>
      <c r="L48" s="23">
        <v>64526.59</v>
      </c>
      <c r="M48" s="23">
        <v>0</v>
      </c>
      <c r="N48" s="23">
        <v>0</v>
      </c>
      <c r="O48" s="23">
        <v>0</v>
      </c>
      <c r="P48" s="23">
        <v>0</v>
      </c>
      <c r="Q48" s="23">
        <v>0</v>
      </c>
      <c r="R48" s="23">
        <v>18640.669999999998</v>
      </c>
      <c r="S48" s="23">
        <v>18640.669999999998</v>
      </c>
      <c r="T48" s="23">
        <v>0</v>
      </c>
      <c r="U48" s="23">
        <v>18640.669999999998</v>
      </c>
      <c r="V48" s="23">
        <v>18640.669999999998</v>
      </c>
      <c r="W48" s="23">
        <v>0</v>
      </c>
      <c r="X48" s="23">
        <f t="shared" si="0"/>
        <v>-25892.880000000005</v>
      </c>
      <c r="Y48" s="23">
        <f t="shared" si="1"/>
        <v>41.857588267721745</v>
      </c>
      <c r="Z48" s="35" t="s">
        <v>221</v>
      </c>
      <c r="AA48" s="17">
        <v>0.28888354397776173</v>
      </c>
      <c r="AB48" s="12">
        <v>45885.919999999998</v>
      </c>
      <c r="AC48" s="13">
        <v>0.28888354397776173</v>
      </c>
      <c r="AD48" s="12">
        <v>0</v>
      </c>
      <c r="AE48" s="13"/>
      <c r="AF48" s="4"/>
    </row>
    <row r="49" spans="1:32" ht="110.25" x14ac:dyDescent="0.25">
      <c r="A49" s="18" t="s">
        <v>96</v>
      </c>
      <c r="B49" s="21" t="s">
        <v>97</v>
      </c>
      <c r="C49" s="22" t="s">
        <v>96</v>
      </c>
      <c r="D49" s="22"/>
      <c r="E49" s="22"/>
      <c r="F49" s="22"/>
      <c r="G49" s="22"/>
      <c r="H49" s="23">
        <v>0</v>
      </c>
      <c r="I49" s="23">
        <v>0</v>
      </c>
      <c r="J49" s="23">
        <v>30000</v>
      </c>
      <c r="K49" s="23">
        <v>30000</v>
      </c>
      <c r="L49" s="23">
        <v>30000</v>
      </c>
      <c r="M49" s="23">
        <v>0</v>
      </c>
      <c r="N49" s="23">
        <v>0</v>
      </c>
      <c r="O49" s="23">
        <v>0</v>
      </c>
      <c r="P49" s="23">
        <v>0</v>
      </c>
      <c r="Q49" s="23">
        <v>0</v>
      </c>
      <c r="R49" s="23">
        <v>30000</v>
      </c>
      <c r="S49" s="23">
        <v>30000</v>
      </c>
      <c r="T49" s="23">
        <v>0</v>
      </c>
      <c r="U49" s="23">
        <v>30000</v>
      </c>
      <c r="V49" s="23">
        <v>30000</v>
      </c>
      <c r="W49" s="23">
        <v>0</v>
      </c>
      <c r="X49" s="23">
        <f t="shared" si="0"/>
        <v>30000</v>
      </c>
      <c r="Y49" s="23" t="s">
        <v>199</v>
      </c>
      <c r="Z49" s="35" t="s">
        <v>218</v>
      </c>
      <c r="AA49" s="17">
        <v>1</v>
      </c>
      <c r="AB49" s="12">
        <v>0</v>
      </c>
      <c r="AC49" s="13">
        <v>1</v>
      </c>
      <c r="AD49" s="12">
        <v>0</v>
      </c>
      <c r="AE49" s="13"/>
      <c r="AF49" s="4"/>
    </row>
    <row r="50" spans="1:32" ht="141.75" x14ac:dyDescent="0.25">
      <c r="A50" s="18" t="s">
        <v>98</v>
      </c>
      <c r="B50" s="21" t="s">
        <v>99</v>
      </c>
      <c r="C50" s="22" t="s">
        <v>98</v>
      </c>
      <c r="D50" s="22"/>
      <c r="E50" s="22"/>
      <c r="F50" s="22"/>
      <c r="G50" s="22"/>
      <c r="H50" s="23">
        <v>0</v>
      </c>
      <c r="I50" s="23">
        <v>0</v>
      </c>
      <c r="J50" s="23">
        <v>24000</v>
      </c>
      <c r="K50" s="23">
        <v>24000</v>
      </c>
      <c r="L50" s="23">
        <v>24000</v>
      </c>
      <c r="M50" s="23">
        <v>0</v>
      </c>
      <c r="N50" s="23">
        <v>0</v>
      </c>
      <c r="O50" s="23">
        <v>0</v>
      </c>
      <c r="P50" s="23">
        <v>0</v>
      </c>
      <c r="Q50" s="23">
        <v>0</v>
      </c>
      <c r="R50" s="23">
        <v>24000</v>
      </c>
      <c r="S50" s="23">
        <v>24000</v>
      </c>
      <c r="T50" s="23">
        <v>0</v>
      </c>
      <c r="U50" s="23">
        <v>24000</v>
      </c>
      <c r="V50" s="23">
        <v>24000</v>
      </c>
      <c r="W50" s="23">
        <v>0</v>
      </c>
      <c r="X50" s="23">
        <f t="shared" si="0"/>
        <v>24000</v>
      </c>
      <c r="Y50" s="23" t="s">
        <v>199</v>
      </c>
      <c r="Z50" s="35" t="s">
        <v>218</v>
      </c>
      <c r="AA50" s="17">
        <v>1</v>
      </c>
      <c r="AB50" s="12">
        <v>0</v>
      </c>
      <c r="AC50" s="13">
        <v>1</v>
      </c>
      <c r="AD50" s="12">
        <v>0</v>
      </c>
      <c r="AE50" s="13"/>
      <c r="AF50" s="4"/>
    </row>
    <row r="51" spans="1:32" ht="141.75" x14ac:dyDescent="0.25">
      <c r="A51" s="18" t="s">
        <v>100</v>
      </c>
      <c r="B51" s="21" t="s">
        <v>101</v>
      </c>
      <c r="C51" s="22" t="s">
        <v>100</v>
      </c>
      <c r="D51" s="22"/>
      <c r="E51" s="22"/>
      <c r="F51" s="22"/>
      <c r="G51" s="22"/>
      <c r="H51" s="23">
        <v>0</v>
      </c>
      <c r="I51" s="23">
        <v>0</v>
      </c>
      <c r="J51" s="23">
        <v>250</v>
      </c>
      <c r="K51" s="23">
        <v>250</v>
      </c>
      <c r="L51" s="23">
        <v>250</v>
      </c>
      <c r="M51" s="23">
        <v>0</v>
      </c>
      <c r="N51" s="23">
        <v>0</v>
      </c>
      <c r="O51" s="23">
        <v>0</v>
      </c>
      <c r="P51" s="23">
        <v>0</v>
      </c>
      <c r="Q51" s="23">
        <v>0</v>
      </c>
      <c r="R51" s="23">
        <v>250</v>
      </c>
      <c r="S51" s="23">
        <v>250</v>
      </c>
      <c r="T51" s="23">
        <v>0</v>
      </c>
      <c r="U51" s="23">
        <v>250</v>
      </c>
      <c r="V51" s="23">
        <v>250</v>
      </c>
      <c r="W51" s="23">
        <v>0</v>
      </c>
      <c r="X51" s="23">
        <f t="shared" si="0"/>
        <v>250</v>
      </c>
      <c r="Y51" s="23" t="s">
        <v>199</v>
      </c>
      <c r="Z51" s="35" t="s">
        <v>218</v>
      </c>
      <c r="AA51" s="17">
        <v>1</v>
      </c>
      <c r="AB51" s="12">
        <v>0</v>
      </c>
      <c r="AC51" s="13">
        <v>1</v>
      </c>
      <c r="AD51" s="12">
        <v>0</v>
      </c>
      <c r="AE51" s="13"/>
      <c r="AF51" s="4"/>
    </row>
    <row r="52" spans="1:32" ht="126" x14ac:dyDescent="0.25">
      <c r="A52" s="18" t="s">
        <v>102</v>
      </c>
      <c r="B52" s="21" t="s">
        <v>103</v>
      </c>
      <c r="C52" s="22" t="s">
        <v>102</v>
      </c>
      <c r="D52" s="22"/>
      <c r="E52" s="22"/>
      <c r="F52" s="22"/>
      <c r="G52" s="22"/>
      <c r="H52" s="23">
        <v>0</v>
      </c>
      <c r="I52" s="23">
        <v>1373754.65</v>
      </c>
      <c r="J52" s="23">
        <v>-1373754.65</v>
      </c>
      <c r="K52" s="23">
        <v>0</v>
      </c>
      <c r="L52" s="23">
        <v>0</v>
      </c>
      <c r="M52" s="23">
        <v>0</v>
      </c>
      <c r="N52" s="23">
        <v>0</v>
      </c>
      <c r="O52" s="23">
        <v>0</v>
      </c>
      <c r="P52" s="23">
        <v>0</v>
      </c>
      <c r="Q52" s="23">
        <v>0</v>
      </c>
      <c r="R52" s="23">
        <v>0</v>
      </c>
      <c r="S52" s="23">
        <v>0</v>
      </c>
      <c r="T52" s="23">
        <v>0</v>
      </c>
      <c r="U52" s="23">
        <v>0</v>
      </c>
      <c r="V52" s="23">
        <v>0</v>
      </c>
      <c r="W52" s="23">
        <v>0</v>
      </c>
      <c r="X52" s="23">
        <f t="shared" si="0"/>
        <v>-1373754.65</v>
      </c>
      <c r="Y52" s="23">
        <v>0</v>
      </c>
      <c r="Z52" s="35" t="s">
        <v>221</v>
      </c>
      <c r="AA52" s="17"/>
      <c r="AB52" s="12">
        <v>0</v>
      </c>
      <c r="AC52" s="13"/>
      <c r="AD52" s="12">
        <v>0</v>
      </c>
      <c r="AE52" s="13"/>
      <c r="AF52" s="4"/>
    </row>
    <row r="53" spans="1:32" ht="157.5" x14ac:dyDescent="0.25">
      <c r="A53" s="18" t="s">
        <v>104</v>
      </c>
      <c r="B53" s="21" t="s">
        <v>105</v>
      </c>
      <c r="C53" s="22" t="s">
        <v>104</v>
      </c>
      <c r="D53" s="22"/>
      <c r="E53" s="22"/>
      <c r="F53" s="22"/>
      <c r="G53" s="22"/>
      <c r="H53" s="23">
        <v>0</v>
      </c>
      <c r="I53" s="23">
        <v>0</v>
      </c>
      <c r="J53" s="23">
        <v>900</v>
      </c>
      <c r="K53" s="23">
        <v>900</v>
      </c>
      <c r="L53" s="23">
        <v>900</v>
      </c>
      <c r="M53" s="23">
        <v>0</v>
      </c>
      <c r="N53" s="23">
        <v>0</v>
      </c>
      <c r="O53" s="23">
        <v>0</v>
      </c>
      <c r="P53" s="23">
        <v>0</v>
      </c>
      <c r="Q53" s="23">
        <v>0</v>
      </c>
      <c r="R53" s="23">
        <v>2400</v>
      </c>
      <c r="S53" s="23">
        <v>2400</v>
      </c>
      <c r="T53" s="23">
        <v>0</v>
      </c>
      <c r="U53" s="23">
        <v>2400</v>
      </c>
      <c r="V53" s="23">
        <v>2400</v>
      </c>
      <c r="W53" s="23">
        <v>0</v>
      </c>
      <c r="X53" s="23">
        <f t="shared" si="0"/>
        <v>2400</v>
      </c>
      <c r="Y53" s="23" t="s">
        <v>199</v>
      </c>
      <c r="Z53" s="35" t="s">
        <v>218</v>
      </c>
      <c r="AA53" s="17">
        <v>2.6666666666666665</v>
      </c>
      <c r="AB53" s="12">
        <v>-1500</v>
      </c>
      <c r="AC53" s="13">
        <v>2.6666666666666665</v>
      </c>
      <c r="AD53" s="12">
        <v>0</v>
      </c>
      <c r="AE53" s="13"/>
      <c r="AF53" s="4"/>
    </row>
    <row r="54" spans="1:32" ht="173.25" x14ac:dyDescent="0.25">
      <c r="A54" s="18" t="s">
        <v>106</v>
      </c>
      <c r="B54" s="21" t="s">
        <v>107</v>
      </c>
      <c r="C54" s="22" t="s">
        <v>106</v>
      </c>
      <c r="D54" s="22"/>
      <c r="E54" s="22"/>
      <c r="F54" s="22"/>
      <c r="G54" s="22"/>
      <c r="H54" s="23">
        <v>0</v>
      </c>
      <c r="I54" s="23">
        <v>0</v>
      </c>
      <c r="J54" s="23">
        <v>15764.08</v>
      </c>
      <c r="K54" s="23">
        <v>15764.08</v>
      </c>
      <c r="L54" s="23">
        <v>15764.08</v>
      </c>
      <c r="M54" s="23">
        <v>0</v>
      </c>
      <c r="N54" s="23">
        <v>0</v>
      </c>
      <c r="O54" s="23">
        <v>0</v>
      </c>
      <c r="P54" s="23">
        <v>0</v>
      </c>
      <c r="Q54" s="23">
        <v>0</v>
      </c>
      <c r="R54" s="23">
        <v>16947.86</v>
      </c>
      <c r="S54" s="23">
        <v>16947.86</v>
      </c>
      <c r="T54" s="23">
        <v>0</v>
      </c>
      <c r="U54" s="23">
        <v>16947.86</v>
      </c>
      <c r="V54" s="23">
        <v>16947.86</v>
      </c>
      <c r="W54" s="23">
        <v>0</v>
      </c>
      <c r="X54" s="23">
        <f t="shared" si="0"/>
        <v>16947.86</v>
      </c>
      <c r="Y54" s="23" t="s">
        <v>199</v>
      </c>
      <c r="Z54" s="35" t="s">
        <v>218</v>
      </c>
      <c r="AA54" s="17">
        <v>1.0750935037122369</v>
      </c>
      <c r="AB54" s="12">
        <v>-1183.78</v>
      </c>
      <c r="AC54" s="13">
        <v>1.0750935037122369</v>
      </c>
      <c r="AD54" s="12">
        <v>0</v>
      </c>
      <c r="AE54" s="13"/>
      <c r="AF54" s="4"/>
    </row>
    <row r="55" spans="1:32" ht="315" x14ac:dyDescent="0.25">
      <c r="A55" s="18" t="s">
        <v>108</v>
      </c>
      <c r="B55" s="21" t="s">
        <v>109</v>
      </c>
      <c r="C55" s="22" t="s">
        <v>108</v>
      </c>
      <c r="D55" s="22"/>
      <c r="E55" s="22"/>
      <c r="F55" s="22"/>
      <c r="G55" s="22"/>
      <c r="H55" s="23">
        <v>0</v>
      </c>
      <c r="I55" s="23">
        <v>0</v>
      </c>
      <c r="J55" s="23">
        <v>2793.37</v>
      </c>
      <c r="K55" s="23">
        <v>2793.37</v>
      </c>
      <c r="L55" s="23">
        <v>2793.37</v>
      </c>
      <c r="M55" s="23">
        <v>0</v>
      </c>
      <c r="N55" s="23">
        <v>0</v>
      </c>
      <c r="O55" s="23">
        <v>0</v>
      </c>
      <c r="P55" s="23">
        <v>0</v>
      </c>
      <c r="Q55" s="23">
        <v>0</v>
      </c>
      <c r="R55" s="23">
        <v>2793.37</v>
      </c>
      <c r="S55" s="23">
        <v>2793.37</v>
      </c>
      <c r="T55" s="23">
        <v>0</v>
      </c>
      <c r="U55" s="23">
        <v>2793.37</v>
      </c>
      <c r="V55" s="23">
        <v>2793.37</v>
      </c>
      <c r="W55" s="23">
        <v>0</v>
      </c>
      <c r="X55" s="23">
        <f t="shared" si="0"/>
        <v>2793.37</v>
      </c>
      <c r="Y55" s="23" t="s">
        <v>199</v>
      </c>
      <c r="Z55" s="35" t="s">
        <v>218</v>
      </c>
      <c r="AA55" s="17">
        <v>1</v>
      </c>
      <c r="AB55" s="12">
        <v>0</v>
      </c>
      <c r="AC55" s="13">
        <v>1</v>
      </c>
      <c r="AD55" s="12">
        <v>0</v>
      </c>
      <c r="AE55" s="13"/>
      <c r="AF55" s="4"/>
    </row>
    <row r="56" spans="1:32" ht="126" x14ac:dyDescent="0.25">
      <c r="A56" s="18" t="s">
        <v>110</v>
      </c>
      <c r="B56" s="21" t="s">
        <v>111</v>
      </c>
      <c r="C56" s="22" t="s">
        <v>110</v>
      </c>
      <c r="D56" s="22"/>
      <c r="E56" s="22"/>
      <c r="F56" s="22"/>
      <c r="G56" s="22"/>
      <c r="H56" s="23">
        <v>0</v>
      </c>
      <c r="I56" s="23">
        <v>0</v>
      </c>
      <c r="J56" s="23">
        <v>6260.46</v>
      </c>
      <c r="K56" s="23">
        <v>6260.46</v>
      </c>
      <c r="L56" s="23">
        <v>6260.46</v>
      </c>
      <c r="M56" s="23">
        <v>0</v>
      </c>
      <c r="N56" s="23">
        <v>0</v>
      </c>
      <c r="O56" s="23">
        <v>0</v>
      </c>
      <c r="P56" s="23">
        <v>0</v>
      </c>
      <c r="Q56" s="23">
        <v>0</v>
      </c>
      <c r="R56" s="23">
        <v>6260.47</v>
      </c>
      <c r="S56" s="23">
        <v>6260.47</v>
      </c>
      <c r="T56" s="23">
        <v>0</v>
      </c>
      <c r="U56" s="23">
        <v>6260.47</v>
      </c>
      <c r="V56" s="23">
        <v>6260.47</v>
      </c>
      <c r="W56" s="23">
        <v>0</v>
      </c>
      <c r="X56" s="23">
        <f t="shared" si="0"/>
        <v>6260.47</v>
      </c>
      <c r="Y56" s="23" t="s">
        <v>199</v>
      </c>
      <c r="Z56" s="35" t="s">
        <v>218</v>
      </c>
      <c r="AA56" s="17">
        <v>1.000001597326714</v>
      </c>
      <c r="AB56" s="12">
        <v>-0.01</v>
      </c>
      <c r="AC56" s="13">
        <v>1.000001597326714</v>
      </c>
      <c r="AD56" s="12">
        <v>0</v>
      </c>
      <c r="AE56" s="13"/>
      <c r="AF56" s="4"/>
    </row>
    <row r="57" spans="1:32" ht="126" x14ac:dyDescent="0.25">
      <c r="A57" s="18" t="s">
        <v>112</v>
      </c>
      <c r="B57" s="21" t="s">
        <v>113</v>
      </c>
      <c r="C57" s="22" t="s">
        <v>112</v>
      </c>
      <c r="D57" s="22"/>
      <c r="E57" s="22"/>
      <c r="F57" s="22"/>
      <c r="G57" s="22"/>
      <c r="H57" s="23">
        <v>0</v>
      </c>
      <c r="I57" s="23">
        <v>500</v>
      </c>
      <c r="J57" s="23">
        <v>31887.51</v>
      </c>
      <c r="K57" s="23">
        <v>32387.51</v>
      </c>
      <c r="L57" s="23">
        <v>32387.51</v>
      </c>
      <c r="M57" s="23">
        <v>0</v>
      </c>
      <c r="N57" s="23">
        <v>0</v>
      </c>
      <c r="O57" s="23">
        <v>0</v>
      </c>
      <c r="P57" s="23">
        <v>0</v>
      </c>
      <c r="Q57" s="23">
        <v>0</v>
      </c>
      <c r="R57" s="23">
        <v>31690.03</v>
      </c>
      <c r="S57" s="23">
        <v>31690.03</v>
      </c>
      <c r="T57" s="23">
        <v>0</v>
      </c>
      <c r="U57" s="23">
        <v>31690.03</v>
      </c>
      <c r="V57" s="23">
        <v>31690.03</v>
      </c>
      <c r="W57" s="23">
        <v>0</v>
      </c>
      <c r="X57" s="23">
        <f t="shared" si="0"/>
        <v>31190.03</v>
      </c>
      <c r="Y57" s="23">
        <f t="shared" si="1"/>
        <v>6338.0060000000003</v>
      </c>
      <c r="Z57" s="35" t="s">
        <v>219</v>
      </c>
      <c r="AA57" s="17">
        <v>0.97846453771839825</v>
      </c>
      <c r="AB57" s="12">
        <v>697.48</v>
      </c>
      <c r="AC57" s="13">
        <v>0.97846453771839825</v>
      </c>
      <c r="AD57" s="12">
        <v>0</v>
      </c>
      <c r="AE57" s="13"/>
      <c r="AF57" s="4"/>
    </row>
    <row r="58" spans="1:32" ht="110.25" x14ac:dyDescent="0.25">
      <c r="A58" s="18" t="s">
        <v>114</v>
      </c>
      <c r="B58" s="21" t="s">
        <v>115</v>
      </c>
      <c r="C58" s="22" t="s">
        <v>114</v>
      </c>
      <c r="D58" s="22"/>
      <c r="E58" s="22"/>
      <c r="F58" s="22"/>
      <c r="G58" s="22"/>
      <c r="H58" s="23">
        <v>0</v>
      </c>
      <c r="I58" s="23">
        <v>36666.639999999999</v>
      </c>
      <c r="J58" s="23">
        <v>-36666.639999999999</v>
      </c>
      <c r="K58" s="23">
        <v>0</v>
      </c>
      <c r="L58" s="23">
        <v>0</v>
      </c>
      <c r="M58" s="23">
        <v>0</v>
      </c>
      <c r="N58" s="23">
        <v>0</v>
      </c>
      <c r="O58" s="23">
        <v>0</v>
      </c>
      <c r="P58" s="23">
        <v>0</v>
      </c>
      <c r="Q58" s="23">
        <v>0</v>
      </c>
      <c r="R58" s="23">
        <v>0</v>
      </c>
      <c r="S58" s="23">
        <v>0</v>
      </c>
      <c r="T58" s="23">
        <v>0</v>
      </c>
      <c r="U58" s="23">
        <v>0</v>
      </c>
      <c r="V58" s="23">
        <v>0</v>
      </c>
      <c r="W58" s="23">
        <v>0</v>
      </c>
      <c r="X58" s="23">
        <f t="shared" si="0"/>
        <v>-36666.639999999999</v>
      </c>
      <c r="Y58" s="23">
        <f t="shared" si="1"/>
        <v>0</v>
      </c>
      <c r="Z58" s="35" t="s">
        <v>221</v>
      </c>
      <c r="AA58" s="17"/>
      <c r="AB58" s="12">
        <v>0</v>
      </c>
      <c r="AC58" s="13"/>
      <c r="AD58" s="12">
        <v>0</v>
      </c>
      <c r="AE58" s="13"/>
      <c r="AF58" s="4"/>
    </row>
    <row r="59" spans="1:32" ht="141.75" x14ac:dyDescent="0.25">
      <c r="A59" s="18" t="s">
        <v>116</v>
      </c>
      <c r="B59" s="21" t="s">
        <v>117</v>
      </c>
      <c r="C59" s="22" t="s">
        <v>116</v>
      </c>
      <c r="D59" s="22"/>
      <c r="E59" s="22"/>
      <c r="F59" s="22"/>
      <c r="G59" s="22"/>
      <c r="H59" s="23">
        <v>0</v>
      </c>
      <c r="I59" s="23">
        <v>1667446.29</v>
      </c>
      <c r="J59" s="23">
        <v>-1542806.68</v>
      </c>
      <c r="K59" s="23">
        <v>124639.61</v>
      </c>
      <c r="L59" s="23">
        <v>124639.61</v>
      </c>
      <c r="M59" s="23">
        <v>0</v>
      </c>
      <c r="N59" s="23">
        <v>0</v>
      </c>
      <c r="O59" s="23">
        <v>0</v>
      </c>
      <c r="P59" s="23">
        <v>0</v>
      </c>
      <c r="Q59" s="23">
        <v>0</v>
      </c>
      <c r="R59" s="23">
        <v>316666.78999999998</v>
      </c>
      <c r="S59" s="23">
        <v>316666.78999999998</v>
      </c>
      <c r="T59" s="23">
        <v>0</v>
      </c>
      <c r="U59" s="23">
        <v>316666.78999999998</v>
      </c>
      <c r="V59" s="23">
        <v>316666.78999999998</v>
      </c>
      <c r="W59" s="23">
        <v>0</v>
      </c>
      <c r="X59" s="23">
        <f t="shared" si="0"/>
        <v>-1350779.5</v>
      </c>
      <c r="Y59" s="23">
        <f t="shared" si="1"/>
        <v>18.991123846034043</v>
      </c>
      <c r="Z59" s="35" t="s">
        <v>221</v>
      </c>
      <c r="AA59" s="17">
        <v>2.5406593457729851</v>
      </c>
      <c r="AB59" s="12">
        <v>-192027.18</v>
      </c>
      <c r="AC59" s="13">
        <v>2.5406593457729851</v>
      </c>
      <c r="AD59" s="12">
        <v>0</v>
      </c>
      <c r="AE59" s="13"/>
      <c r="AF59" s="4"/>
    </row>
    <row r="60" spans="1:32" ht="204.75" x14ac:dyDescent="0.25">
      <c r="A60" s="18" t="s">
        <v>118</v>
      </c>
      <c r="B60" s="21" t="s">
        <v>119</v>
      </c>
      <c r="C60" s="22" t="s">
        <v>118</v>
      </c>
      <c r="D60" s="22"/>
      <c r="E60" s="22"/>
      <c r="F60" s="22"/>
      <c r="G60" s="22"/>
      <c r="H60" s="23">
        <v>0</v>
      </c>
      <c r="I60" s="23">
        <v>0</v>
      </c>
      <c r="J60" s="23">
        <v>5000</v>
      </c>
      <c r="K60" s="23">
        <v>5000</v>
      </c>
      <c r="L60" s="23">
        <v>5000</v>
      </c>
      <c r="M60" s="23">
        <v>0</v>
      </c>
      <c r="N60" s="23">
        <v>0</v>
      </c>
      <c r="O60" s="23">
        <v>0</v>
      </c>
      <c r="P60" s="23">
        <v>0</v>
      </c>
      <c r="Q60" s="23">
        <v>0</v>
      </c>
      <c r="R60" s="23">
        <v>5000</v>
      </c>
      <c r="S60" s="23">
        <v>5000</v>
      </c>
      <c r="T60" s="23">
        <v>0</v>
      </c>
      <c r="U60" s="23">
        <v>5000</v>
      </c>
      <c r="V60" s="23">
        <v>5000</v>
      </c>
      <c r="W60" s="23">
        <v>0</v>
      </c>
      <c r="X60" s="23">
        <f t="shared" si="0"/>
        <v>5000</v>
      </c>
      <c r="Y60" s="23" t="s">
        <v>199</v>
      </c>
      <c r="Z60" s="35" t="s">
        <v>218</v>
      </c>
      <c r="AA60" s="17">
        <v>1</v>
      </c>
      <c r="AB60" s="12">
        <v>0</v>
      </c>
      <c r="AC60" s="13">
        <v>1</v>
      </c>
      <c r="AD60" s="12">
        <v>0</v>
      </c>
      <c r="AE60" s="13"/>
      <c r="AF60" s="4"/>
    </row>
    <row r="61" spans="1:32" ht="78.75" x14ac:dyDescent="0.25">
      <c r="A61" s="18" t="s">
        <v>120</v>
      </c>
      <c r="B61" s="21" t="s">
        <v>121</v>
      </c>
      <c r="C61" s="22" t="s">
        <v>120</v>
      </c>
      <c r="D61" s="22"/>
      <c r="E61" s="22"/>
      <c r="F61" s="22"/>
      <c r="G61" s="22"/>
      <c r="H61" s="23">
        <v>0</v>
      </c>
      <c r="I61" s="23">
        <v>426402.23</v>
      </c>
      <c r="J61" s="23">
        <v>-25602.23</v>
      </c>
      <c r="K61" s="23">
        <v>400800</v>
      </c>
      <c r="L61" s="23">
        <v>400800</v>
      </c>
      <c r="M61" s="23">
        <v>0</v>
      </c>
      <c r="N61" s="23">
        <v>0</v>
      </c>
      <c r="O61" s="23">
        <v>0</v>
      </c>
      <c r="P61" s="23">
        <v>0</v>
      </c>
      <c r="Q61" s="23">
        <v>0</v>
      </c>
      <c r="R61" s="23">
        <v>300000</v>
      </c>
      <c r="S61" s="23">
        <v>300000</v>
      </c>
      <c r="T61" s="23">
        <v>0</v>
      </c>
      <c r="U61" s="23">
        <v>300000</v>
      </c>
      <c r="V61" s="23">
        <v>300000</v>
      </c>
      <c r="W61" s="23">
        <v>0</v>
      </c>
      <c r="X61" s="23">
        <f t="shared" si="0"/>
        <v>-126402.22999999998</v>
      </c>
      <c r="Y61" s="23">
        <f t="shared" si="1"/>
        <v>70.35610484494886</v>
      </c>
      <c r="Z61" s="35" t="s">
        <v>221</v>
      </c>
      <c r="AA61" s="17">
        <v>0.74850299401197606</v>
      </c>
      <c r="AB61" s="12">
        <v>100800</v>
      </c>
      <c r="AC61" s="13">
        <v>0.74850299401197606</v>
      </c>
      <c r="AD61" s="12">
        <v>0</v>
      </c>
      <c r="AE61" s="13"/>
      <c r="AF61" s="4"/>
    </row>
    <row r="62" spans="1:32" ht="110.25" x14ac:dyDescent="0.25">
      <c r="A62" s="18" t="s">
        <v>122</v>
      </c>
      <c r="B62" s="21" t="s">
        <v>123</v>
      </c>
      <c r="C62" s="22" t="s">
        <v>122</v>
      </c>
      <c r="D62" s="22"/>
      <c r="E62" s="22"/>
      <c r="F62" s="22"/>
      <c r="G62" s="22"/>
      <c r="H62" s="23">
        <v>0</v>
      </c>
      <c r="I62" s="23">
        <v>0</v>
      </c>
      <c r="J62" s="23">
        <v>1067110.01</v>
      </c>
      <c r="K62" s="23">
        <v>1067110.01</v>
      </c>
      <c r="L62" s="23">
        <v>1067110.01</v>
      </c>
      <c r="M62" s="23">
        <v>0</v>
      </c>
      <c r="N62" s="23">
        <v>0</v>
      </c>
      <c r="O62" s="23">
        <v>0</v>
      </c>
      <c r="P62" s="23">
        <v>0</v>
      </c>
      <c r="Q62" s="23">
        <v>0</v>
      </c>
      <c r="R62" s="23">
        <v>1112110.01</v>
      </c>
      <c r="S62" s="23">
        <v>1112110.01</v>
      </c>
      <c r="T62" s="23">
        <v>0</v>
      </c>
      <c r="U62" s="23">
        <v>1112110.01</v>
      </c>
      <c r="V62" s="23">
        <v>1112110.01</v>
      </c>
      <c r="W62" s="23">
        <v>0</v>
      </c>
      <c r="X62" s="23">
        <f t="shared" si="0"/>
        <v>1112110.01</v>
      </c>
      <c r="Y62" s="23" t="s">
        <v>199</v>
      </c>
      <c r="Z62" s="35" t="s">
        <v>218</v>
      </c>
      <c r="AA62" s="17">
        <v>1.0421699727097491</v>
      </c>
      <c r="AB62" s="12">
        <v>-45000</v>
      </c>
      <c r="AC62" s="13">
        <v>1.0421699727097491</v>
      </c>
      <c r="AD62" s="12">
        <v>0</v>
      </c>
      <c r="AE62" s="13"/>
      <c r="AF62" s="4"/>
    </row>
    <row r="63" spans="1:32" ht="110.25" x14ac:dyDescent="0.25">
      <c r="A63" s="18" t="s">
        <v>124</v>
      </c>
      <c r="B63" s="21" t="s">
        <v>125</v>
      </c>
      <c r="C63" s="22" t="s">
        <v>124</v>
      </c>
      <c r="D63" s="22"/>
      <c r="E63" s="22"/>
      <c r="F63" s="22"/>
      <c r="G63" s="22"/>
      <c r="H63" s="23">
        <v>0</v>
      </c>
      <c r="I63" s="23">
        <v>591957.53</v>
      </c>
      <c r="J63" s="23">
        <v>187881.12</v>
      </c>
      <c r="K63" s="23">
        <v>779838.65</v>
      </c>
      <c r="L63" s="23">
        <v>779838.65</v>
      </c>
      <c r="M63" s="23">
        <v>0</v>
      </c>
      <c r="N63" s="23">
        <v>0</v>
      </c>
      <c r="O63" s="23">
        <v>0</v>
      </c>
      <c r="P63" s="23">
        <v>0</v>
      </c>
      <c r="Q63" s="23">
        <v>0</v>
      </c>
      <c r="R63" s="23">
        <v>598642.16</v>
      </c>
      <c r="S63" s="23">
        <v>598642.16</v>
      </c>
      <c r="T63" s="23">
        <v>0</v>
      </c>
      <c r="U63" s="23">
        <v>598642.16</v>
      </c>
      <c r="V63" s="23">
        <v>598642.16</v>
      </c>
      <c r="W63" s="23">
        <v>0</v>
      </c>
      <c r="X63" s="23">
        <f t="shared" si="0"/>
        <v>6684.6300000000047</v>
      </c>
      <c r="Y63" s="23">
        <f t="shared" si="1"/>
        <v>101.12924148460448</v>
      </c>
      <c r="Z63" s="35"/>
      <c r="AA63" s="17">
        <v>0.76764874374974879</v>
      </c>
      <c r="AB63" s="12">
        <v>181196.49</v>
      </c>
      <c r="AC63" s="13">
        <v>0.76764874374974879</v>
      </c>
      <c r="AD63" s="12">
        <v>0</v>
      </c>
      <c r="AE63" s="13"/>
      <c r="AF63" s="4"/>
    </row>
    <row r="64" spans="1:32" ht="78.75" x14ac:dyDescent="0.25">
      <c r="A64" s="18" t="s">
        <v>126</v>
      </c>
      <c r="B64" s="21" t="s">
        <v>127</v>
      </c>
      <c r="C64" s="22" t="s">
        <v>126</v>
      </c>
      <c r="D64" s="22"/>
      <c r="E64" s="22"/>
      <c r="F64" s="22"/>
      <c r="G64" s="22"/>
      <c r="H64" s="23">
        <v>0</v>
      </c>
      <c r="I64" s="23">
        <v>0</v>
      </c>
      <c r="J64" s="23">
        <v>0</v>
      </c>
      <c r="K64" s="23">
        <v>0</v>
      </c>
      <c r="L64" s="23">
        <v>0</v>
      </c>
      <c r="M64" s="23">
        <v>0</v>
      </c>
      <c r="N64" s="23">
        <v>0</v>
      </c>
      <c r="O64" s="23">
        <v>0</v>
      </c>
      <c r="P64" s="23">
        <v>0</v>
      </c>
      <c r="Q64" s="23">
        <v>0</v>
      </c>
      <c r="R64" s="23">
        <v>55600</v>
      </c>
      <c r="S64" s="23">
        <v>55600</v>
      </c>
      <c r="T64" s="23">
        <v>0</v>
      </c>
      <c r="U64" s="23">
        <v>55600</v>
      </c>
      <c r="V64" s="23">
        <v>55600</v>
      </c>
      <c r="W64" s="23">
        <v>0</v>
      </c>
      <c r="X64" s="23">
        <f t="shared" si="0"/>
        <v>55600</v>
      </c>
      <c r="Y64" s="23" t="s">
        <v>199</v>
      </c>
      <c r="Z64" s="35" t="s">
        <v>220</v>
      </c>
      <c r="AA64" s="17"/>
      <c r="AB64" s="12">
        <v>-55600</v>
      </c>
      <c r="AC64" s="13"/>
      <c r="AD64" s="12">
        <v>0</v>
      </c>
      <c r="AE64" s="13"/>
      <c r="AF64" s="4"/>
    </row>
    <row r="65" spans="1:32" ht="78.75" x14ac:dyDescent="0.25">
      <c r="A65" s="18" t="s">
        <v>128</v>
      </c>
      <c r="B65" s="21" t="s">
        <v>129</v>
      </c>
      <c r="C65" s="22" t="s">
        <v>128</v>
      </c>
      <c r="D65" s="22"/>
      <c r="E65" s="22"/>
      <c r="F65" s="22"/>
      <c r="G65" s="22"/>
      <c r="H65" s="23">
        <v>0</v>
      </c>
      <c r="I65" s="23">
        <v>0</v>
      </c>
      <c r="J65" s="23">
        <v>55867.4</v>
      </c>
      <c r="K65" s="23">
        <v>55867.4</v>
      </c>
      <c r="L65" s="23">
        <v>55867.4</v>
      </c>
      <c r="M65" s="23">
        <v>0</v>
      </c>
      <c r="N65" s="23">
        <v>0</v>
      </c>
      <c r="O65" s="23">
        <v>0</v>
      </c>
      <c r="P65" s="23">
        <v>0</v>
      </c>
      <c r="Q65" s="23">
        <v>0</v>
      </c>
      <c r="R65" s="23">
        <v>55867.4</v>
      </c>
      <c r="S65" s="23">
        <v>55867.4</v>
      </c>
      <c r="T65" s="23">
        <v>0</v>
      </c>
      <c r="U65" s="23">
        <v>55867.4</v>
      </c>
      <c r="V65" s="23">
        <v>55867.4</v>
      </c>
      <c r="W65" s="23">
        <v>0</v>
      </c>
      <c r="X65" s="23">
        <f t="shared" si="0"/>
        <v>55867.4</v>
      </c>
      <c r="Y65" s="23" t="s">
        <v>199</v>
      </c>
      <c r="Z65" s="35" t="s">
        <v>218</v>
      </c>
      <c r="AA65" s="17">
        <v>1</v>
      </c>
      <c r="AB65" s="12">
        <v>0</v>
      </c>
      <c r="AC65" s="13">
        <v>1</v>
      </c>
      <c r="AD65" s="12">
        <v>0</v>
      </c>
      <c r="AE65" s="13"/>
      <c r="AF65" s="4"/>
    </row>
    <row r="66" spans="1:32" ht="94.5" x14ac:dyDescent="0.25">
      <c r="A66" s="18" t="s">
        <v>130</v>
      </c>
      <c r="B66" s="21" t="s">
        <v>131</v>
      </c>
      <c r="C66" s="22" t="s">
        <v>130</v>
      </c>
      <c r="D66" s="22"/>
      <c r="E66" s="22"/>
      <c r="F66" s="22"/>
      <c r="G66" s="22"/>
      <c r="H66" s="23">
        <v>0</v>
      </c>
      <c r="I66" s="23">
        <v>0</v>
      </c>
      <c r="J66" s="23">
        <v>1310460.33</v>
      </c>
      <c r="K66" s="23">
        <v>1310460.33</v>
      </c>
      <c r="L66" s="23">
        <v>1310460.33</v>
      </c>
      <c r="M66" s="23">
        <v>0</v>
      </c>
      <c r="N66" s="23">
        <v>0</v>
      </c>
      <c r="O66" s="23">
        <v>0</v>
      </c>
      <c r="P66" s="23">
        <v>0</v>
      </c>
      <c r="Q66" s="23">
        <v>0</v>
      </c>
      <c r="R66" s="23">
        <v>1538778.88</v>
      </c>
      <c r="S66" s="23">
        <v>1538778.88</v>
      </c>
      <c r="T66" s="23">
        <v>0</v>
      </c>
      <c r="U66" s="23">
        <v>1538778.88</v>
      </c>
      <c r="V66" s="23">
        <v>1538778.88</v>
      </c>
      <c r="W66" s="23">
        <v>0</v>
      </c>
      <c r="X66" s="23">
        <f t="shared" si="0"/>
        <v>1538778.88</v>
      </c>
      <c r="Y66" s="23" t="s">
        <v>199</v>
      </c>
      <c r="Z66" s="35" t="s">
        <v>218</v>
      </c>
      <c r="AA66" s="17">
        <v>1.1742277463675683</v>
      </c>
      <c r="AB66" s="12">
        <v>-228318.55</v>
      </c>
      <c r="AC66" s="13">
        <v>1.1742277463675683</v>
      </c>
      <c r="AD66" s="12">
        <v>0</v>
      </c>
      <c r="AE66" s="13"/>
      <c r="AF66" s="4"/>
    </row>
    <row r="67" spans="1:32" ht="110.25" x14ac:dyDescent="0.25">
      <c r="A67" s="18" t="s">
        <v>132</v>
      </c>
      <c r="B67" s="21" t="s">
        <v>133</v>
      </c>
      <c r="C67" s="22" t="s">
        <v>132</v>
      </c>
      <c r="D67" s="22"/>
      <c r="E67" s="22"/>
      <c r="F67" s="22"/>
      <c r="G67" s="22"/>
      <c r="H67" s="23">
        <v>0</v>
      </c>
      <c r="I67" s="23">
        <v>0</v>
      </c>
      <c r="J67" s="23">
        <v>135000</v>
      </c>
      <c r="K67" s="23">
        <v>135000</v>
      </c>
      <c r="L67" s="23">
        <v>135000</v>
      </c>
      <c r="M67" s="23">
        <v>0</v>
      </c>
      <c r="N67" s="23">
        <v>0</v>
      </c>
      <c r="O67" s="23">
        <v>0</v>
      </c>
      <c r="P67" s="23">
        <v>0</v>
      </c>
      <c r="Q67" s="23">
        <v>0</v>
      </c>
      <c r="R67" s="23">
        <v>122390.17</v>
      </c>
      <c r="S67" s="23">
        <v>122390.17</v>
      </c>
      <c r="T67" s="23">
        <v>0</v>
      </c>
      <c r="U67" s="23">
        <v>122390.17</v>
      </c>
      <c r="V67" s="23">
        <v>122390.17</v>
      </c>
      <c r="W67" s="23">
        <v>0</v>
      </c>
      <c r="X67" s="23">
        <f t="shared" si="0"/>
        <v>122390.17</v>
      </c>
      <c r="Y67" s="23" t="s">
        <v>199</v>
      </c>
      <c r="Z67" s="35" t="s">
        <v>218</v>
      </c>
      <c r="AA67" s="17">
        <v>0.90659385185185182</v>
      </c>
      <c r="AB67" s="12">
        <v>12609.83</v>
      </c>
      <c r="AC67" s="13">
        <v>0.90659385185185182</v>
      </c>
      <c r="AD67" s="12">
        <v>0</v>
      </c>
      <c r="AE67" s="13"/>
      <c r="AF67" s="4"/>
    </row>
    <row r="68" spans="1:32" ht="31.5" x14ac:dyDescent="0.25">
      <c r="A68" s="18" t="s">
        <v>134</v>
      </c>
      <c r="B68" s="21" t="s">
        <v>135</v>
      </c>
      <c r="C68" s="22" t="s">
        <v>134</v>
      </c>
      <c r="D68" s="22"/>
      <c r="E68" s="22"/>
      <c r="F68" s="22"/>
      <c r="G68" s="22"/>
      <c r="H68" s="23">
        <v>0</v>
      </c>
      <c r="I68" s="23">
        <v>0</v>
      </c>
      <c r="J68" s="23">
        <v>0</v>
      </c>
      <c r="K68" s="23">
        <v>0</v>
      </c>
      <c r="L68" s="23">
        <v>0</v>
      </c>
      <c r="M68" s="23">
        <v>0</v>
      </c>
      <c r="N68" s="23">
        <v>0</v>
      </c>
      <c r="O68" s="23">
        <v>0</v>
      </c>
      <c r="P68" s="23">
        <v>0</v>
      </c>
      <c r="Q68" s="23">
        <v>20632.11</v>
      </c>
      <c r="R68" s="23">
        <v>31172.92</v>
      </c>
      <c r="S68" s="23">
        <v>10540.81</v>
      </c>
      <c r="T68" s="23">
        <v>20632.11</v>
      </c>
      <c r="U68" s="23">
        <v>31172.92</v>
      </c>
      <c r="V68" s="23">
        <v>10540.81</v>
      </c>
      <c r="W68" s="23">
        <v>0</v>
      </c>
      <c r="X68" s="23">
        <f t="shared" si="0"/>
        <v>10540.81</v>
      </c>
      <c r="Y68" s="23" t="s">
        <v>199</v>
      </c>
      <c r="Z68" s="35" t="s">
        <v>220</v>
      </c>
      <c r="AA68" s="17"/>
      <c r="AB68" s="12">
        <v>-10540.81</v>
      </c>
      <c r="AC68" s="13"/>
      <c r="AD68" s="12">
        <v>0</v>
      </c>
      <c r="AE68" s="13"/>
      <c r="AF68" s="4"/>
    </row>
    <row r="69" spans="1:32" ht="31.5" x14ac:dyDescent="0.25">
      <c r="A69" s="18" t="s">
        <v>136</v>
      </c>
      <c r="B69" s="21" t="s">
        <v>137</v>
      </c>
      <c r="C69" s="22" t="s">
        <v>136</v>
      </c>
      <c r="D69" s="22"/>
      <c r="E69" s="22"/>
      <c r="F69" s="22"/>
      <c r="G69" s="22"/>
      <c r="H69" s="23">
        <v>0</v>
      </c>
      <c r="I69" s="23">
        <v>0</v>
      </c>
      <c r="J69" s="23">
        <v>0</v>
      </c>
      <c r="K69" s="23">
        <v>0</v>
      </c>
      <c r="L69" s="23">
        <v>0</v>
      </c>
      <c r="M69" s="23">
        <v>0</v>
      </c>
      <c r="N69" s="23">
        <v>0</v>
      </c>
      <c r="O69" s="23">
        <v>0</v>
      </c>
      <c r="P69" s="23">
        <v>0</v>
      </c>
      <c r="Q69" s="23">
        <v>0</v>
      </c>
      <c r="R69" s="23">
        <v>499387.51</v>
      </c>
      <c r="S69" s="23">
        <v>499387.51</v>
      </c>
      <c r="T69" s="23">
        <v>0</v>
      </c>
      <c r="U69" s="23">
        <v>499387.51</v>
      </c>
      <c r="V69" s="23">
        <v>499387.51</v>
      </c>
      <c r="W69" s="23">
        <v>0</v>
      </c>
      <c r="X69" s="23">
        <f t="shared" si="0"/>
        <v>499387.51</v>
      </c>
      <c r="Y69" s="23" t="s">
        <v>199</v>
      </c>
      <c r="Z69" s="35" t="s">
        <v>220</v>
      </c>
      <c r="AA69" s="17"/>
      <c r="AB69" s="12">
        <v>-499387.51</v>
      </c>
      <c r="AC69" s="13"/>
      <c r="AD69" s="12">
        <v>0</v>
      </c>
      <c r="AE69" s="13"/>
      <c r="AF69" s="4"/>
    </row>
    <row r="70" spans="1:32" ht="31.5" x14ac:dyDescent="0.25">
      <c r="A70" s="18" t="s">
        <v>138</v>
      </c>
      <c r="B70" s="21" t="s">
        <v>139</v>
      </c>
      <c r="C70" s="22" t="s">
        <v>138</v>
      </c>
      <c r="D70" s="22"/>
      <c r="E70" s="22"/>
      <c r="F70" s="22"/>
      <c r="G70" s="22"/>
      <c r="H70" s="23">
        <v>0</v>
      </c>
      <c r="I70" s="23">
        <v>191253206</v>
      </c>
      <c r="J70" s="23">
        <v>0</v>
      </c>
      <c r="K70" s="23">
        <v>191253206</v>
      </c>
      <c r="L70" s="23">
        <v>191253206</v>
      </c>
      <c r="M70" s="23">
        <v>0</v>
      </c>
      <c r="N70" s="23">
        <v>0</v>
      </c>
      <c r="O70" s="23">
        <v>0</v>
      </c>
      <c r="P70" s="23">
        <v>0</v>
      </c>
      <c r="Q70" s="23">
        <v>0</v>
      </c>
      <c r="R70" s="23">
        <v>191253206</v>
      </c>
      <c r="S70" s="23">
        <v>191253206</v>
      </c>
      <c r="T70" s="23">
        <v>0</v>
      </c>
      <c r="U70" s="23">
        <v>191253206</v>
      </c>
      <c r="V70" s="23">
        <v>191253206</v>
      </c>
      <c r="W70" s="23">
        <v>0</v>
      </c>
      <c r="X70" s="23">
        <f t="shared" si="0"/>
        <v>0</v>
      </c>
      <c r="Y70" s="23">
        <f t="shared" ref="Y70:Y98" si="2">V70/I70*100</f>
        <v>100</v>
      </c>
      <c r="Z70" s="35"/>
      <c r="AA70" s="17">
        <v>1</v>
      </c>
      <c r="AB70" s="12">
        <v>0</v>
      </c>
      <c r="AC70" s="13">
        <v>1</v>
      </c>
      <c r="AD70" s="12">
        <v>0</v>
      </c>
      <c r="AE70" s="13"/>
      <c r="AF70" s="4"/>
    </row>
    <row r="71" spans="1:32" ht="78.75" x14ac:dyDescent="0.25">
      <c r="A71" s="18" t="s">
        <v>140</v>
      </c>
      <c r="B71" s="21" t="s">
        <v>141</v>
      </c>
      <c r="C71" s="22" t="s">
        <v>140</v>
      </c>
      <c r="D71" s="22"/>
      <c r="E71" s="22"/>
      <c r="F71" s="22"/>
      <c r="G71" s="22"/>
      <c r="H71" s="23">
        <v>0</v>
      </c>
      <c r="I71" s="23">
        <v>0</v>
      </c>
      <c r="J71" s="23">
        <v>31332251</v>
      </c>
      <c r="K71" s="23">
        <v>31332251</v>
      </c>
      <c r="L71" s="23">
        <v>31332251</v>
      </c>
      <c r="M71" s="23">
        <v>0</v>
      </c>
      <c r="N71" s="23">
        <v>0</v>
      </c>
      <c r="O71" s="23">
        <v>0</v>
      </c>
      <c r="P71" s="23">
        <v>0</v>
      </c>
      <c r="Q71" s="23">
        <v>0</v>
      </c>
      <c r="R71" s="23">
        <v>31332251</v>
      </c>
      <c r="S71" s="23">
        <v>31332251</v>
      </c>
      <c r="T71" s="23">
        <v>0</v>
      </c>
      <c r="U71" s="23">
        <v>31332251</v>
      </c>
      <c r="V71" s="23">
        <v>31332251</v>
      </c>
      <c r="W71" s="23">
        <v>0</v>
      </c>
      <c r="X71" s="23">
        <f t="shared" ref="X71:X98" si="3">V71-I71</f>
        <v>31332251</v>
      </c>
      <c r="Y71" s="23" t="s">
        <v>199</v>
      </c>
      <c r="Z71" s="35" t="s">
        <v>200</v>
      </c>
      <c r="AA71" s="17">
        <v>1</v>
      </c>
      <c r="AB71" s="12">
        <v>0</v>
      </c>
      <c r="AC71" s="13">
        <v>1</v>
      </c>
      <c r="AD71" s="12">
        <v>0</v>
      </c>
      <c r="AE71" s="13"/>
      <c r="AF71" s="4"/>
    </row>
    <row r="72" spans="1:32" ht="78.75" x14ac:dyDescent="0.25">
      <c r="A72" s="18" t="s">
        <v>142</v>
      </c>
      <c r="B72" s="21" t="s">
        <v>143</v>
      </c>
      <c r="C72" s="22" t="s">
        <v>142</v>
      </c>
      <c r="D72" s="22"/>
      <c r="E72" s="22"/>
      <c r="F72" s="22"/>
      <c r="G72" s="22"/>
      <c r="H72" s="23">
        <v>0</v>
      </c>
      <c r="I72" s="23">
        <v>0</v>
      </c>
      <c r="J72" s="23">
        <v>0</v>
      </c>
      <c r="K72" s="23">
        <v>0</v>
      </c>
      <c r="L72" s="23">
        <v>0</v>
      </c>
      <c r="M72" s="23">
        <v>0</v>
      </c>
      <c r="N72" s="23">
        <v>0</v>
      </c>
      <c r="O72" s="23">
        <v>0</v>
      </c>
      <c r="P72" s="23">
        <v>0</v>
      </c>
      <c r="Q72" s="23">
        <v>0</v>
      </c>
      <c r="R72" s="23">
        <v>1000000</v>
      </c>
      <c r="S72" s="23">
        <v>1000000</v>
      </c>
      <c r="T72" s="23">
        <v>0</v>
      </c>
      <c r="U72" s="23">
        <v>1000000</v>
      </c>
      <c r="V72" s="23">
        <v>1000000</v>
      </c>
      <c r="W72" s="23">
        <v>0</v>
      </c>
      <c r="X72" s="23">
        <f t="shared" si="3"/>
        <v>1000000</v>
      </c>
      <c r="Y72" s="23" t="s">
        <v>199</v>
      </c>
      <c r="Z72" s="35" t="s">
        <v>200</v>
      </c>
      <c r="AA72" s="17"/>
      <c r="AB72" s="12">
        <v>-1000000</v>
      </c>
      <c r="AC72" s="13"/>
      <c r="AD72" s="12">
        <v>0</v>
      </c>
      <c r="AE72" s="13"/>
      <c r="AF72" s="4"/>
    </row>
    <row r="73" spans="1:32" ht="78.75" x14ac:dyDescent="0.25">
      <c r="A73" s="18" t="s">
        <v>144</v>
      </c>
      <c r="B73" s="21" t="s">
        <v>145</v>
      </c>
      <c r="C73" s="22" t="s">
        <v>144</v>
      </c>
      <c r="D73" s="22"/>
      <c r="E73" s="22"/>
      <c r="F73" s="22"/>
      <c r="G73" s="22"/>
      <c r="H73" s="23">
        <v>0</v>
      </c>
      <c r="I73" s="23">
        <v>0</v>
      </c>
      <c r="J73" s="23">
        <v>3816566</v>
      </c>
      <c r="K73" s="23">
        <v>3816566</v>
      </c>
      <c r="L73" s="23">
        <v>3816566</v>
      </c>
      <c r="M73" s="23">
        <v>0</v>
      </c>
      <c r="N73" s="23">
        <v>0</v>
      </c>
      <c r="O73" s="23">
        <v>0</v>
      </c>
      <c r="P73" s="23">
        <v>0</v>
      </c>
      <c r="Q73" s="23">
        <v>0</v>
      </c>
      <c r="R73" s="23">
        <v>3816566</v>
      </c>
      <c r="S73" s="23">
        <v>3816566</v>
      </c>
      <c r="T73" s="23">
        <v>0</v>
      </c>
      <c r="U73" s="23">
        <v>3816566</v>
      </c>
      <c r="V73" s="23">
        <v>3816566</v>
      </c>
      <c r="W73" s="23">
        <v>0</v>
      </c>
      <c r="X73" s="23">
        <f t="shared" si="3"/>
        <v>3816566</v>
      </c>
      <c r="Y73" s="23" t="s">
        <v>199</v>
      </c>
      <c r="Z73" s="35" t="s">
        <v>200</v>
      </c>
      <c r="AA73" s="17">
        <v>1</v>
      </c>
      <c r="AB73" s="12">
        <v>0</v>
      </c>
      <c r="AC73" s="13">
        <v>1</v>
      </c>
      <c r="AD73" s="12">
        <v>0</v>
      </c>
      <c r="AE73" s="13"/>
      <c r="AF73" s="4"/>
    </row>
    <row r="74" spans="1:32" ht="126" x14ac:dyDescent="0.25">
      <c r="A74" s="18" t="s">
        <v>146</v>
      </c>
      <c r="B74" s="21" t="s">
        <v>147</v>
      </c>
      <c r="C74" s="22" t="s">
        <v>146</v>
      </c>
      <c r="D74" s="22"/>
      <c r="E74" s="22"/>
      <c r="F74" s="22"/>
      <c r="G74" s="22"/>
      <c r="H74" s="23">
        <v>0</v>
      </c>
      <c r="I74" s="23">
        <v>40040792.710000001</v>
      </c>
      <c r="J74" s="23">
        <v>0</v>
      </c>
      <c r="K74" s="23">
        <v>40040792.710000001</v>
      </c>
      <c r="L74" s="23">
        <v>40040792.710000001</v>
      </c>
      <c r="M74" s="23">
        <v>0</v>
      </c>
      <c r="N74" s="23">
        <v>0</v>
      </c>
      <c r="O74" s="23">
        <v>0</v>
      </c>
      <c r="P74" s="23">
        <v>0</v>
      </c>
      <c r="Q74" s="23">
        <v>0</v>
      </c>
      <c r="R74" s="23">
        <v>33770088.880000003</v>
      </c>
      <c r="S74" s="23">
        <v>33770088.880000003</v>
      </c>
      <c r="T74" s="23">
        <v>0</v>
      </c>
      <c r="U74" s="23">
        <v>33770088.880000003</v>
      </c>
      <c r="V74" s="23">
        <v>33770088.880000003</v>
      </c>
      <c r="W74" s="23">
        <v>0</v>
      </c>
      <c r="X74" s="23">
        <f t="shared" si="3"/>
        <v>-6270703.8299999982</v>
      </c>
      <c r="Y74" s="23">
        <f t="shared" si="2"/>
        <v>84.339211575014801</v>
      </c>
      <c r="Z74" s="35" t="s">
        <v>229</v>
      </c>
      <c r="AA74" s="17">
        <v>0.84339211575014794</v>
      </c>
      <c r="AB74" s="12">
        <v>6270703.8300000001</v>
      </c>
      <c r="AC74" s="13">
        <v>0.84339211575014794</v>
      </c>
      <c r="AD74" s="12">
        <v>0</v>
      </c>
      <c r="AE74" s="13"/>
      <c r="AF74" s="4"/>
    </row>
    <row r="75" spans="1:32" ht="78.75" x14ac:dyDescent="0.25">
      <c r="A75" s="18" t="s">
        <v>148</v>
      </c>
      <c r="B75" s="21" t="s">
        <v>149</v>
      </c>
      <c r="C75" s="22" t="s">
        <v>148</v>
      </c>
      <c r="D75" s="22"/>
      <c r="E75" s="22"/>
      <c r="F75" s="22"/>
      <c r="G75" s="22"/>
      <c r="H75" s="23">
        <v>0</v>
      </c>
      <c r="I75" s="23">
        <v>9236319</v>
      </c>
      <c r="J75" s="23">
        <v>-9236319</v>
      </c>
      <c r="K75" s="23">
        <v>0</v>
      </c>
      <c r="L75" s="23">
        <v>0</v>
      </c>
      <c r="M75" s="23">
        <v>0</v>
      </c>
      <c r="N75" s="23">
        <v>0</v>
      </c>
      <c r="O75" s="23">
        <v>0</v>
      </c>
      <c r="P75" s="23">
        <v>0</v>
      </c>
      <c r="Q75" s="23">
        <v>0</v>
      </c>
      <c r="R75" s="23">
        <v>0</v>
      </c>
      <c r="S75" s="23">
        <v>0</v>
      </c>
      <c r="T75" s="23">
        <v>0</v>
      </c>
      <c r="U75" s="23">
        <v>0</v>
      </c>
      <c r="V75" s="23">
        <v>0</v>
      </c>
      <c r="W75" s="23">
        <v>0</v>
      </c>
      <c r="X75" s="23">
        <f t="shared" si="3"/>
        <v>-9236319</v>
      </c>
      <c r="Y75" s="23">
        <f t="shared" si="2"/>
        <v>0</v>
      </c>
      <c r="Z75" s="35" t="s">
        <v>200</v>
      </c>
      <c r="AA75" s="17"/>
      <c r="AB75" s="12">
        <v>0</v>
      </c>
      <c r="AC75" s="13"/>
      <c r="AD75" s="12">
        <v>0</v>
      </c>
      <c r="AE75" s="13"/>
      <c r="AF75" s="4"/>
    </row>
    <row r="76" spans="1:32" ht="94.5" x14ac:dyDescent="0.25">
      <c r="A76" s="18" t="s">
        <v>150</v>
      </c>
      <c r="B76" s="21" t="s">
        <v>151</v>
      </c>
      <c r="C76" s="22" t="s">
        <v>150</v>
      </c>
      <c r="D76" s="22"/>
      <c r="E76" s="22"/>
      <c r="F76" s="22"/>
      <c r="G76" s="22"/>
      <c r="H76" s="23">
        <v>0</v>
      </c>
      <c r="I76" s="23">
        <v>0</v>
      </c>
      <c r="J76" s="23">
        <v>17536000</v>
      </c>
      <c r="K76" s="23">
        <v>17536000</v>
      </c>
      <c r="L76" s="23">
        <v>17536000</v>
      </c>
      <c r="M76" s="23">
        <v>0</v>
      </c>
      <c r="N76" s="23">
        <v>0</v>
      </c>
      <c r="O76" s="23">
        <v>0</v>
      </c>
      <c r="P76" s="23">
        <v>0</v>
      </c>
      <c r="Q76" s="23">
        <v>0</v>
      </c>
      <c r="R76" s="23">
        <v>16970344.879999999</v>
      </c>
      <c r="S76" s="23">
        <v>16970344.879999999</v>
      </c>
      <c r="T76" s="23">
        <v>0</v>
      </c>
      <c r="U76" s="23">
        <v>16970344.879999999</v>
      </c>
      <c r="V76" s="23">
        <v>16970344.879999999</v>
      </c>
      <c r="W76" s="23">
        <v>0</v>
      </c>
      <c r="X76" s="23">
        <f t="shared" si="3"/>
        <v>16970344.879999999</v>
      </c>
      <c r="Y76" s="23" t="s">
        <v>199</v>
      </c>
      <c r="Z76" s="35" t="s">
        <v>200</v>
      </c>
      <c r="AA76" s="17">
        <v>0.9677432071167883</v>
      </c>
      <c r="AB76" s="12">
        <v>565655.12</v>
      </c>
      <c r="AC76" s="13">
        <v>0.9677432071167883</v>
      </c>
      <c r="AD76" s="12">
        <v>0</v>
      </c>
      <c r="AE76" s="13"/>
      <c r="AF76" s="4"/>
    </row>
    <row r="77" spans="1:32" ht="47.25" x14ac:dyDescent="0.25">
      <c r="A77" s="18" t="s">
        <v>152</v>
      </c>
      <c r="B77" s="21" t="s">
        <v>153</v>
      </c>
      <c r="C77" s="22" t="s">
        <v>152</v>
      </c>
      <c r="D77" s="22"/>
      <c r="E77" s="22"/>
      <c r="F77" s="22"/>
      <c r="G77" s="22"/>
      <c r="H77" s="23">
        <v>0</v>
      </c>
      <c r="I77" s="23">
        <v>6819501.9100000001</v>
      </c>
      <c r="J77" s="23">
        <v>0</v>
      </c>
      <c r="K77" s="23">
        <v>6819501.9100000001</v>
      </c>
      <c r="L77" s="23">
        <v>6819501.9100000001</v>
      </c>
      <c r="M77" s="23">
        <v>0</v>
      </c>
      <c r="N77" s="23">
        <v>0</v>
      </c>
      <c r="O77" s="23">
        <v>0</v>
      </c>
      <c r="P77" s="23">
        <v>0</v>
      </c>
      <c r="Q77" s="23">
        <v>0</v>
      </c>
      <c r="R77" s="23">
        <v>6819501.9100000001</v>
      </c>
      <c r="S77" s="23">
        <v>6819501.9100000001</v>
      </c>
      <c r="T77" s="23">
        <v>0</v>
      </c>
      <c r="U77" s="23">
        <v>6819501.9100000001</v>
      </c>
      <c r="V77" s="23">
        <v>6819501.9100000001</v>
      </c>
      <c r="W77" s="23">
        <v>0</v>
      </c>
      <c r="X77" s="23">
        <f t="shared" si="3"/>
        <v>0</v>
      </c>
      <c r="Y77" s="23">
        <f t="shared" si="2"/>
        <v>100</v>
      </c>
      <c r="Z77" s="35"/>
      <c r="AA77" s="17">
        <v>1</v>
      </c>
      <c r="AB77" s="12">
        <v>0</v>
      </c>
      <c r="AC77" s="13">
        <v>1</v>
      </c>
      <c r="AD77" s="12">
        <v>0</v>
      </c>
      <c r="AE77" s="13"/>
      <c r="AF77" s="4"/>
    </row>
    <row r="78" spans="1:32" ht="78.75" x14ac:dyDescent="0.25">
      <c r="A78" s="18" t="s">
        <v>154</v>
      </c>
      <c r="B78" s="21" t="s">
        <v>155</v>
      </c>
      <c r="C78" s="22" t="s">
        <v>154</v>
      </c>
      <c r="D78" s="22"/>
      <c r="E78" s="22"/>
      <c r="F78" s="22"/>
      <c r="G78" s="22"/>
      <c r="H78" s="23">
        <v>0</v>
      </c>
      <c r="I78" s="23">
        <v>0</v>
      </c>
      <c r="J78" s="23">
        <v>112073940</v>
      </c>
      <c r="K78" s="23">
        <v>112073940</v>
      </c>
      <c r="L78" s="23">
        <v>112073940</v>
      </c>
      <c r="M78" s="23">
        <v>0</v>
      </c>
      <c r="N78" s="23">
        <v>0</v>
      </c>
      <c r="O78" s="23">
        <v>0</v>
      </c>
      <c r="P78" s="23">
        <v>0</v>
      </c>
      <c r="Q78" s="23">
        <v>0</v>
      </c>
      <c r="R78" s="23">
        <v>112073940</v>
      </c>
      <c r="S78" s="23">
        <v>112073940</v>
      </c>
      <c r="T78" s="23">
        <v>0</v>
      </c>
      <c r="U78" s="23">
        <v>112073940</v>
      </c>
      <c r="V78" s="23">
        <v>112073940</v>
      </c>
      <c r="W78" s="23">
        <v>0</v>
      </c>
      <c r="X78" s="23">
        <f t="shared" si="3"/>
        <v>112073940</v>
      </c>
      <c r="Y78" s="23" t="s">
        <v>199</v>
      </c>
      <c r="Z78" s="35" t="s">
        <v>200</v>
      </c>
      <c r="AA78" s="17">
        <v>1</v>
      </c>
      <c r="AB78" s="12">
        <v>0</v>
      </c>
      <c r="AC78" s="13">
        <v>1</v>
      </c>
      <c r="AD78" s="12">
        <v>0</v>
      </c>
      <c r="AE78" s="13"/>
      <c r="AF78" s="4"/>
    </row>
    <row r="79" spans="1:32" ht="189" x14ac:dyDescent="0.25">
      <c r="A79" s="18" t="s">
        <v>156</v>
      </c>
      <c r="B79" s="21" t="s">
        <v>157</v>
      </c>
      <c r="C79" s="22" t="s">
        <v>156</v>
      </c>
      <c r="D79" s="22"/>
      <c r="E79" s="22"/>
      <c r="F79" s="22"/>
      <c r="G79" s="22"/>
      <c r="H79" s="23">
        <v>0</v>
      </c>
      <c r="I79" s="23">
        <v>278183</v>
      </c>
      <c r="J79" s="23">
        <v>-277632</v>
      </c>
      <c r="K79" s="23">
        <v>551</v>
      </c>
      <c r="L79" s="23">
        <v>551</v>
      </c>
      <c r="M79" s="23">
        <v>0</v>
      </c>
      <c r="N79" s="23">
        <v>0</v>
      </c>
      <c r="O79" s="23">
        <v>0</v>
      </c>
      <c r="P79" s="23">
        <v>0</v>
      </c>
      <c r="Q79" s="23">
        <v>0</v>
      </c>
      <c r="R79" s="23">
        <v>0</v>
      </c>
      <c r="S79" s="23">
        <v>0</v>
      </c>
      <c r="T79" s="23">
        <v>0</v>
      </c>
      <c r="U79" s="23">
        <v>0</v>
      </c>
      <c r="V79" s="23">
        <v>0</v>
      </c>
      <c r="W79" s="23">
        <v>0</v>
      </c>
      <c r="X79" s="23">
        <f t="shared" si="3"/>
        <v>-278183</v>
      </c>
      <c r="Y79" s="23">
        <f t="shared" si="2"/>
        <v>0</v>
      </c>
      <c r="Z79" s="35" t="s">
        <v>230</v>
      </c>
      <c r="AA79" s="17">
        <v>0</v>
      </c>
      <c r="AB79" s="12">
        <v>551</v>
      </c>
      <c r="AC79" s="13">
        <v>0</v>
      </c>
      <c r="AD79" s="12">
        <v>0</v>
      </c>
      <c r="AE79" s="13"/>
      <c r="AF79" s="4"/>
    </row>
    <row r="80" spans="1:32" ht="78.75" x14ac:dyDescent="0.25">
      <c r="A80" s="18" t="s">
        <v>158</v>
      </c>
      <c r="B80" s="21" t="s">
        <v>159</v>
      </c>
      <c r="C80" s="22" t="s">
        <v>158</v>
      </c>
      <c r="D80" s="22"/>
      <c r="E80" s="22"/>
      <c r="F80" s="22"/>
      <c r="G80" s="22"/>
      <c r="H80" s="23">
        <v>0</v>
      </c>
      <c r="I80" s="23">
        <v>0</v>
      </c>
      <c r="J80" s="23">
        <v>22160000</v>
      </c>
      <c r="K80" s="23">
        <v>22160000</v>
      </c>
      <c r="L80" s="23">
        <v>22160000</v>
      </c>
      <c r="M80" s="23">
        <v>0</v>
      </c>
      <c r="N80" s="23">
        <v>0</v>
      </c>
      <c r="O80" s="23">
        <v>0</v>
      </c>
      <c r="P80" s="23">
        <v>0</v>
      </c>
      <c r="Q80" s="23">
        <v>0</v>
      </c>
      <c r="R80" s="23">
        <v>22160000</v>
      </c>
      <c r="S80" s="23">
        <v>22160000</v>
      </c>
      <c r="T80" s="23">
        <v>0</v>
      </c>
      <c r="U80" s="23">
        <v>22160000</v>
      </c>
      <c r="V80" s="23">
        <v>22160000</v>
      </c>
      <c r="W80" s="23">
        <v>0</v>
      </c>
      <c r="X80" s="23">
        <f t="shared" si="3"/>
        <v>22160000</v>
      </c>
      <c r="Y80" s="23" t="s">
        <v>199</v>
      </c>
      <c r="Z80" s="35" t="s">
        <v>200</v>
      </c>
      <c r="AA80" s="17">
        <v>1</v>
      </c>
      <c r="AB80" s="12">
        <v>0</v>
      </c>
      <c r="AC80" s="13">
        <v>1</v>
      </c>
      <c r="AD80" s="12">
        <v>0</v>
      </c>
      <c r="AE80" s="13"/>
      <c r="AF80" s="4"/>
    </row>
    <row r="81" spans="1:32" ht="31.5" x14ac:dyDescent="0.25">
      <c r="A81" s="18" t="s">
        <v>160</v>
      </c>
      <c r="B81" s="21" t="s">
        <v>161</v>
      </c>
      <c r="C81" s="22" t="s">
        <v>160</v>
      </c>
      <c r="D81" s="22"/>
      <c r="E81" s="22"/>
      <c r="F81" s="22"/>
      <c r="G81" s="22"/>
      <c r="H81" s="23">
        <v>0</v>
      </c>
      <c r="I81" s="23">
        <v>171615252.16999999</v>
      </c>
      <c r="J81" s="23">
        <v>-2656758.85</v>
      </c>
      <c r="K81" s="23">
        <v>168958493.31999999</v>
      </c>
      <c r="L81" s="23">
        <v>168958493.31999999</v>
      </c>
      <c r="M81" s="23">
        <v>0</v>
      </c>
      <c r="N81" s="23">
        <v>0</v>
      </c>
      <c r="O81" s="23">
        <v>0</v>
      </c>
      <c r="P81" s="23">
        <v>0</v>
      </c>
      <c r="Q81" s="23">
        <v>0</v>
      </c>
      <c r="R81" s="23">
        <v>161202427.05000001</v>
      </c>
      <c r="S81" s="23">
        <v>161202427.05000001</v>
      </c>
      <c r="T81" s="23">
        <v>0</v>
      </c>
      <c r="U81" s="23">
        <v>161202427.05000001</v>
      </c>
      <c r="V81" s="23">
        <v>161202427.05000001</v>
      </c>
      <c r="W81" s="23">
        <v>0</v>
      </c>
      <c r="X81" s="23">
        <f t="shared" si="3"/>
        <v>-10412825.119999975</v>
      </c>
      <c r="Y81" s="23">
        <f t="shared" si="2"/>
        <v>93.932459389049427</v>
      </c>
      <c r="Z81" s="35"/>
      <c r="AA81" s="17">
        <v>0.95409484236279052</v>
      </c>
      <c r="AB81" s="12">
        <v>7756066.2699999996</v>
      </c>
      <c r="AC81" s="13">
        <v>0.95409484236279052</v>
      </c>
      <c r="AD81" s="12">
        <v>0</v>
      </c>
      <c r="AE81" s="13"/>
      <c r="AF81" s="4"/>
    </row>
    <row r="82" spans="1:32" ht="47.25" x14ac:dyDescent="0.25">
      <c r="A82" s="18" t="s">
        <v>162</v>
      </c>
      <c r="B82" s="21" t="s">
        <v>163</v>
      </c>
      <c r="C82" s="22" t="s">
        <v>162</v>
      </c>
      <c r="D82" s="22"/>
      <c r="E82" s="22"/>
      <c r="F82" s="22"/>
      <c r="G82" s="22"/>
      <c r="H82" s="23">
        <v>0</v>
      </c>
      <c r="I82" s="23">
        <v>75473853.010000005</v>
      </c>
      <c r="J82" s="23">
        <v>536849</v>
      </c>
      <c r="K82" s="23">
        <v>76010702.010000005</v>
      </c>
      <c r="L82" s="23">
        <v>76010702.010000005</v>
      </c>
      <c r="M82" s="23">
        <v>0</v>
      </c>
      <c r="N82" s="23">
        <v>0</v>
      </c>
      <c r="O82" s="23">
        <v>0</v>
      </c>
      <c r="P82" s="23">
        <v>0</v>
      </c>
      <c r="Q82" s="23">
        <v>0</v>
      </c>
      <c r="R82" s="23">
        <v>58805805.240000002</v>
      </c>
      <c r="S82" s="23">
        <v>58805805.240000002</v>
      </c>
      <c r="T82" s="23">
        <v>0</v>
      </c>
      <c r="U82" s="23">
        <v>58805805.240000002</v>
      </c>
      <c r="V82" s="23">
        <v>58805805.240000002</v>
      </c>
      <c r="W82" s="23">
        <v>0</v>
      </c>
      <c r="X82" s="23">
        <f t="shared" si="3"/>
        <v>-16668047.770000003</v>
      </c>
      <c r="Y82" s="23">
        <f t="shared" si="2"/>
        <v>77.915467270775821</v>
      </c>
      <c r="Z82" s="35"/>
      <c r="AA82" s="17">
        <v>0.77365165279309589</v>
      </c>
      <c r="AB82" s="12">
        <v>17204896.77</v>
      </c>
      <c r="AC82" s="13">
        <v>0.77365165279309589</v>
      </c>
      <c r="AD82" s="12">
        <v>0</v>
      </c>
      <c r="AE82" s="13"/>
      <c r="AF82" s="4"/>
    </row>
    <row r="83" spans="1:32" ht="63" x14ac:dyDescent="0.25">
      <c r="A83" s="18" t="s">
        <v>164</v>
      </c>
      <c r="B83" s="21" t="s">
        <v>165</v>
      </c>
      <c r="C83" s="22" t="s">
        <v>164</v>
      </c>
      <c r="D83" s="22"/>
      <c r="E83" s="22"/>
      <c r="F83" s="22"/>
      <c r="G83" s="22"/>
      <c r="H83" s="23">
        <v>0</v>
      </c>
      <c r="I83" s="23">
        <v>62277700</v>
      </c>
      <c r="J83" s="23">
        <v>5865120.1200000001</v>
      </c>
      <c r="K83" s="23">
        <v>68142820.120000005</v>
      </c>
      <c r="L83" s="23">
        <v>68142820.120000005</v>
      </c>
      <c r="M83" s="23">
        <v>0</v>
      </c>
      <c r="N83" s="23">
        <v>0</v>
      </c>
      <c r="O83" s="23">
        <v>0</v>
      </c>
      <c r="P83" s="23">
        <v>0</v>
      </c>
      <c r="Q83" s="23">
        <v>0</v>
      </c>
      <c r="R83" s="23">
        <v>64258647.170000002</v>
      </c>
      <c r="S83" s="23">
        <v>64258647.170000002</v>
      </c>
      <c r="T83" s="23">
        <v>0</v>
      </c>
      <c r="U83" s="23">
        <v>64258647.170000002</v>
      </c>
      <c r="V83" s="23">
        <v>64258647.170000002</v>
      </c>
      <c r="W83" s="23">
        <v>0</v>
      </c>
      <c r="X83" s="23">
        <f t="shared" si="3"/>
        <v>1980947.1700000018</v>
      </c>
      <c r="Y83" s="23">
        <f t="shared" si="2"/>
        <v>103.18082904474635</v>
      </c>
      <c r="Z83" s="35"/>
      <c r="AA83" s="17">
        <v>0.94299952741668247</v>
      </c>
      <c r="AB83" s="12">
        <v>3884172.95</v>
      </c>
      <c r="AC83" s="13">
        <v>0.94299952741668247</v>
      </c>
      <c r="AD83" s="12">
        <v>0</v>
      </c>
      <c r="AE83" s="13"/>
      <c r="AF83" s="4"/>
    </row>
    <row r="84" spans="1:32" ht="110.25" x14ac:dyDescent="0.25">
      <c r="A84" s="18" t="s">
        <v>166</v>
      </c>
      <c r="B84" s="21" t="s">
        <v>167</v>
      </c>
      <c r="C84" s="22" t="s">
        <v>166</v>
      </c>
      <c r="D84" s="22"/>
      <c r="E84" s="22"/>
      <c r="F84" s="22"/>
      <c r="G84" s="22"/>
      <c r="H84" s="23">
        <v>0</v>
      </c>
      <c r="I84" s="23">
        <v>21020500</v>
      </c>
      <c r="J84" s="23">
        <v>-102000</v>
      </c>
      <c r="K84" s="23">
        <v>20918500</v>
      </c>
      <c r="L84" s="23">
        <v>20918500</v>
      </c>
      <c r="M84" s="23">
        <v>0</v>
      </c>
      <c r="N84" s="23">
        <v>0</v>
      </c>
      <c r="O84" s="23">
        <v>0</v>
      </c>
      <c r="P84" s="23">
        <v>0</v>
      </c>
      <c r="Q84" s="23">
        <v>0</v>
      </c>
      <c r="R84" s="23">
        <v>15123028.060000001</v>
      </c>
      <c r="S84" s="23">
        <v>15123028.060000001</v>
      </c>
      <c r="T84" s="23">
        <v>0</v>
      </c>
      <c r="U84" s="23">
        <v>15123028.060000001</v>
      </c>
      <c r="V84" s="23">
        <v>15123028.060000001</v>
      </c>
      <c r="W84" s="23">
        <v>0</v>
      </c>
      <c r="X84" s="23">
        <f t="shared" si="3"/>
        <v>-5897471.9399999995</v>
      </c>
      <c r="Y84" s="23">
        <f t="shared" si="2"/>
        <v>71.94418810209082</v>
      </c>
      <c r="Z84" s="35" t="s">
        <v>227</v>
      </c>
      <c r="AA84" s="17">
        <v>0.72294992757606902</v>
      </c>
      <c r="AB84" s="12">
        <v>5795471.9400000004</v>
      </c>
      <c r="AC84" s="13">
        <v>0.72294992757606902</v>
      </c>
      <c r="AD84" s="12">
        <v>0</v>
      </c>
      <c r="AE84" s="13"/>
      <c r="AF84" s="4"/>
    </row>
    <row r="85" spans="1:32" ht="94.5" x14ac:dyDescent="0.25">
      <c r="A85" s="18" t="s">
        <v>168</v>
      </c>
      <c r="B85" s="21" t="s">
        <v>169</v>
      </c>
      <c r="C85" s="22" t="s">
        <v>168</v>
      </c>
      <c r="D85" s="22"/>
      <c r="E85" s="22"/>
      <c r="F85" s="22"/>
      <c r="G85" s="22"/>
      <c r="H85" s="23">
        <v>0</v>
      </c>
      <c r="I85" s="23">
        <v>8002000</v>
      </c>
      <c r="J85" s="23">
        <v>-1333700</v>
      </c>
      <c r="K85" s="23">
        <v>6668300</v>
      </c>
      <c r="L85" s="23">
        <v>6668300</v>
      </c>
      <c r="M85" s="23">
        <v>0</v>
      </c>
      <c r="N85" s="23">
        <v>0</v>
      </c>
      <c r="O85" s="23">
        <v>0</v>
      </c>
      <c r="P85" s="23">
        <v>0</v>
      </c>
      <c r="Q85" s="23">
        <v>0</v>
      </c>
      <c r="R85" s="23">
        <v>5631133.7000000002</v>
      </c>
      <c r="S85" s="23">
        <v>5631133.7000000002</v>
      </c>
      <c r="T85" s="23">
        <v>0</v>
      </c>
      <c r="U85" s="23">
        <v>5631133.7000000002</v>
      </c>
      <c r="V85" s="23">
        <v>5631133.7000000002</v>
      </c>
      <c r="W85" s="23">
        <v>0</v>
      </c>
      <c r="X85" s="23">
        <f t="shared" si="3"/>
        <v>-2370866.2999999998</v>
      </c>
      <c r="Y85" s="23">
        <f t="shared" si="2"/>
        <v>70.371578355411145</v>
      </c>
      <c r="Z85" s="35" t="s">
        <v>200</v>
      </c>
      <c r="AA85" s="17">
        <v>0.84446316152542622</v>
      </c>
      <c r="AB85" s="12">
        <v>1037166.3</v>
      </c>
      <c r="AC85" s="13">
        <v>0.84446316152542622</v>
      </c>
      <c r="AD85" s="12">
        <v>0</v>
      </c>
      <c r="AE85" s="13"/>
      <c r="AF85" s="4"/>
    </row>
    <row r="86" spans="1:32" ht="63" x14ac:dyDescent="0.25">
      <c r="A86" s="18" t="s">
        <v>170</v>
      </c>
      <c r="B86" s="21" t="s">
        <v>171</v>
      </c>
      <c r="C86" s="22" t="s">
        <v>170</v>
      </c>
      <c r="D86" s="22"/>
      <c r="E86" s="22"/>
      <c r="F86" s="22"/>
      <c r="G86" s="22"/>
      <c r="H86" s="23">
        <v>0</v>
      </c>
      <c r="I86" s="23">
        <v>5956300</v>
      </c>
      <c r="J86" s="23">
        <v>396370</v>
      </c>
      <c r="K86" s="23">
        <v>6352670</v>
      </c>
      <c r="L86" s="23">
        <v>6352670</v>
      </c>
      <c r="M86" s="23">
        <v>0</v>
      </c>
      <c r="N86" s="23">
        <v>0</v>
      </c>
      <c r="O86" s="23">
        <v>0</v>
      </c>
      <c r="P86" s="23">
        <v>0</v>
      </c>
      <c r="Q86" s="23">
        <v>0</v>
      </c>
      <c r="R86" s="23">
        <v>5517242.5899999999</v>
      </c>
      <c r="S86" s="23">
        <v>5517242.5899999999</v>
      </c>
      <c r="T86" s="23">
        <v>0</v>
      </c>
      <c r="U86" s="23">
        <v>5517242.5899999999</v>
      </c>
      <c r="V86" s="23">
        <v>5517242.5899999999</v>
      </c>
      <c r="W86" s="23">
        <v>0</v>
      </c>
      <c r="X86" s="23">
        <f t="shared" si="3"/>
        <v>-439057.41000000015</v>
      </c>
      <c r="Y86" s="23">
        <f t="shared" si="2"/>
        <v>92.628688783305066</v>
      </c>
      <c r="Z86" s="35" t="s">
        <v>226</v>
      </c>
      <c r="AA86" s="17">
        <v>0.86849192386823182</v>
      </c>
      <c r="AB86" s="12">
        <v>835427.41</v>
      </c>
      <c r="AC86" s="13">
        <v>0.86849192386823182</v>
      </c>
      <c r="AD86" s="12">
        <v>0</v>
      </c>
      <c r="AE86" s="13"/>
      <c r="AF86" s="4"/>
    </row>
    <row r="87" spans="1:32" ht="94.5" x14ac:dyDescent="0.25">
      <c r="A87" s="18" t="s">
        <v>172</v>
      </c>
      <c r="B87" s="21" t="s">
        <v>173</v>
      </c>
      <c r="C87" s="22" t="s">
        <v>172</v>
      </c>
      <c r="D87" s="22"/>
      <c r="E87" s="22"/>
      <c r="F87" s="22"/>
      <c r="G87" s="22"/>
      <c r="H87" s="23">
        <v>0</v>
      </c>
      <c r="I87" s="23">
        <v>5707</v>
      </c>
      <c r="J87" s="23">
        <v>0</v>
      </c>
      <c r="K87" s="23">
        <v>5707</v>
      </c>
      <c r="L87" s="23">
        <v>5707</v>
      </c>
      <c r="M87" s="23">
        <v>0</v>
      </c>
      <c r="N87" s="23">
        <v>0</v>
      </c>
      <c r="O87" s="23">
        <v>0</v>
      </c>
      <c r="P87" s="23">
        <v>0</v>
      </c>
      <c r="Q87" s="23">
        <v>0</v>
      </c>
      <c r="R87" s="23">
        <v>5707</v>
      </c>
      <c r="S87" s="23">
        <v>5707</v>
      </c>
      <c r="T87" s="23">
        <v>0</v>
      </c>
      <c r="U87" s="23">
        <v>5707</v>
      </c>
      <c r="V87" s="23">
        <v>5707</v>
      </c>
      <c r="W87" s="23">
        <v>0</v>
      </c>
      <c r="X87" s="23">
        <f t="shared" si="3"/>
        <v>0</v>
      </c>
      <c r="Y87" s="23">
        <f t="shared" si="2"/>
        <v>100</v>
      </c>
      <c r="Z87" s="35"/>
      <c r="AA87" s="17">
        <v>1</v>
      </c>
      <c r="AB87" s="12">
        <v>0</v>
      </c>
      <c r="AC87" s="13">
        <v>1</v>
      </c>
      <c r="AD87" s="12">
        <v>0</v>
      </c>
      <c r="AE87" s="13"/>
      <c r="AF87" s="4"/>
    </row>
    <row r="88" spans="1:32" ht="47.25" x14ac:dyDescent="0.25">
      <c r="A88" s="18" t="s">
        <v>174</v>
      </c>
      <c r="B88" s="21" t="s">
        <v>175</v>
      </c>
      <c r="C88" s="22" t="s">
        <v>174</v>
      </c>
      <c r="D88" s="22"/>
      <c r="E88" s="22"/>
      <c r="F88" s="22"/>
      <c r="G88" s="22"/>
      <c r="H88" s="23">
        <v>0</v>
      </c>
      <c r="I88" s="23">
        <v>952000</v>
      </c>
      <c r="J88" s="23">
        <v>-952000</v>
      </c>
      <c r="K88" s="23">
        <v>0</v>
      </c>
      <c r="L88" s="23">
        <v>0</v>
      </c>
      <c r="M88" s="23">
        <v>0</v>
      </c>
      <c r="N88" s="23">
        <v>0</v>
      </c>
      <c r="O88" s="23">
        <v>0</v>
      </c>
      <c r="P88" s="23">
        <v>0</v>
      </c>
      <c r="Q88" s="23">
        <v>0</v>
      </c>
      <c r="R88" s="23">
        <v>0</v>
      </c>
      <c r="S88" s="23">
        <v>0</v>
      </c>
      <c r="T88" s="23">
        <v>0</v>
      </c>
      <c r="U88" s="23">
        <v>0</v>
      </c>
      <c r="V88" s="23">
        <v>0</v>
      </c>
      <c r="W88" s="23">
        <v>0</v>
      </c>
      <c r="X88" s="23">
        <f t="shared" si="3"/>
        <v>-952000</v>
      </c>
      <c r="Y88" s="23">
        <f t="shared" si="2"/>
        <v>0</v>
      </c>
      <c r="Z88" s="35" t="s">
        <v>222</v>
      </c>
      <c r="AA88" s="17"/>
      <c r="AB88" s="12">
        <v>0</v>
      </c>
      <c r="AC88" s="13"/>
      <c r="AD88" s="12">
        <v>0</v>
      </c>
      <c r="AE88" s="13"/>
      <c r="AF88" s="4"/>
    </row>
    <row r="89" spans="1:32" ht="47.25" x14ac:dyDescent="0.25">
      <c r="A89" s="18" t="s">
        <v>176</v>
      </c>
      <c r="B89" s="21" t="s">
        <v>177</v>
      </c>
      <c r="C89" s="22" t="s">
        <v>176</v>
      </c>
      <c r="D89" s="22"/>
      <c r="E89" s="22"/>
      <c r="F89" s="22"/>
      <c r="G89" s="22"/>
      <c r="H89" s="23">
        <v>0</v>
      </c>
      <c r="I89" s="23">
        <v>3679913</v>
      </c>
      <c r="J89" s="23">
        <v>1094637.21</v>
      </c>
      <c r="K89" s="23">
        <v>4774550.21</v>
      </c>
      <c r="L89" s="23">
        <v>4774550.21</v>
      </c>
      <c r="M89" s="23">
        <v>0</v>
      </c>
      <c r="N89" s="23">
        <v>0</v>
      </c>
      <c r="O89" s="23">
        <v>0</v>
      </c>
      <c r="P89" s="23">
        <v>0</v>
      </c>
      <c r="Q89" s="23">
        <v>0</v>
      </c>
      <c r="R89" s="23">
        <v>4042857.41</v>
      </c>
      <c r="S89" s="23">
        <v>4042857.41</v>
      </c>
      <c r="T89" s="23">
        <v>0</v>
      </c>
      <c r="U89" s="23">
        <v>4042857.41</v>
      </c>
      <c r="V89" s="23">
        <v>4042857.41</v>
      </c>
      <c r="W89" s="23">
        <v>0</v>
      </c>
      <c r="X89" s="23">
        <f t="shared" si="3"/>
        <v>362944.41000000015</v>
      </c>
      <c r="Y89" s="23">
        <f t="shared" si="2"/>
        <v>109.86285300766623</v>
      </c>
      <c r="Z89" s="35"/>
      <c r="AA89" s="17">
        <v>0.84675147022906683</v>
      </c>
      <c r="AB89" s="12">
        <v>731692.8</v>
      </c>
      <c r="AC89" s="13">
        <v>0.84675147022906683</v>
      </c>
      <c r="AD89" s="12">
        <v>0</v>
      </c>
      <c r="AE89" s="13"/>
      <c r="AF89" s="4"/>
    </row>
    <row r="90" spans="1:32" ht="31.5" x14ac:dyDescent="0.25">
      <c r="A90" s="18" t="s">
        <v>178</v>
      </c>
      <c r="B90" s="21" t="s">
        <v>179</v>
      </c>
      <c r="C90" s="22" t="s">
        <v>178</v>
      </c>
      <c r="D90" s="22"/>
      <c r="E90" s="22"/>
      <c r="F90" s="22"/>
      <c r="G90" s="22"/>
      <c r="H90" s="23">
        <v>0</v>
      </c>
      <c r="I90" s="23">
        <v>904654000</v>
      </c>
      <c r="J90" s="23">
        <v>29978800</v>
      </c>
      <c r="K90" s="23">
        <v>934632800</v>
      </c>
      <c r="L90" s="23">
        <v>934632800</v>
      </c>
      <c r="M90" s="23">
        <v>0</v>
      </c>
      <c r="N90" s="23">
        <v>0</v>
      </c>
      <c r="O90" s="23">
        <v>0</v>
      </c>
      <c r="P90" s="23">
        <v>0</v>
      </c>
      <c r="Q90" s="23">
        <v>0</v>
      </c>
      <c r="R90" s="23">
        <v>934632800</v>
      </c>
      <c r="S90" s="23">
        <v>934632800</v>
      </c>
      <c r="T90" s="23">
        <v>0</v>
      </c>
      <c r="U90" s="23">
        <v>934632800</v>
      </c>
      <c r="V90" s="23">
        <v>934632800</v>
      </c>
      <c r="W90" s="23">
        <v>0</v>
      </c>
      <c r="X90" s="23">
        <f t="shared" si="3"/>
        <v>29978800</v>
      </c>
      <c r="Y90" s="23">
        <f t="shared" si="2"/>
        <v>103.3138415349957</v>
      </c>
      <c r="Z90" s="35"/>
      <c r="AA90" s="17">
        <v>1</v>
      </c>
      <c r="AB90" s="12">
        <v>0</v>
      </c>
      <c r="AC90" s="13">
        <v>1</v>
      </c>
      <c r="AD90" s="12">
        <v>0</v>
      </c>
      <c r="AE90" s="13"/>
      <c r="AF90" s="4"/>
    </row>
    <row r="91" spans="1:32" ht="94.5" x14ac:dyDescent="0.25">
      <c r="A91" s="18" t="s">
        <v>180</v>
      </c>
      <c r="B91" s="21" t="s">
        <v>181</v>
      </c>
      <c r="C91" s="22" t="s">
        <v>180</v>
      </c>
      <c r="D91" s="22"/>
      <c r="E91" s="22"/>
      <c r="F91" s="22"/>
      <c r="G91" s="22"/>
      <c r="H91" s="23">
        <v>0</v>
      </c>
      <c r="I91" s="23">
        <v>0</v>
      </c>
      <c r="J91" s="23">
        <v>16110948</v>
      </c>
      <c r="K91" s="23">
        <v>16110948</v>
      </c>
      <c r="L91" s="23">
        <v>16110948</v>
      </c>
      <c r="M91" s="23">
        <v>0</v>
      </c>
      <c r="N91" s="23">
        <v>0</v>
      </c>
      <c r="O91" s="23">
        <v>0</v>
      </c>
      <c r="P91" s="23">
        <v>0</v>
      </c>
      <c r="Q91" s="23">
        <v>0</v>
      </c>
      <c r="R91" s="23">
        <v>16384482.640000001</v>
      </c>
      <c r="S91" s="23">
        <v>16384482.640000001</v>
      </c>
      <c r="T91" s="23">
        <v>0</v>
      </c>
      <c r="U91" s="23">
        <v>16384482.640000001</v>
      </c>
      <c r="V91" s="23">
        <v>16384482.640000001</v>
      </c>
      <c r="W91" s="23">
        <v>0</v>
      </c>
      <c r="X91" s="23">
        <f t="shared" si="3"/>
        <v>16384482.640000001</v>
      </c>
      <c r="Y91" s="23" t="s">
        <v>199</v>
      </c>
      <c r="Z91" s="35" t="s">
        <v>200</v>
      </c>
      <c r="AA91" s="17">
        <v>1.0169781840274079</v>
      </c>
      <c r="AB91" s="12">
        <v>-273534.64</v>
      </c>
      <c r="AC91" s="13">
        <v>1.0169781840274079</v>
      </c>
      <c r="AD91" s="12">
        <v>0</v>
      </c>
      <c r="AE91" s="13"/>
      <c r="AF91" s="4"/>
    </row>
    <row r="92" spans="1:32" ht="63" x14ac:dyDescent="0.25">
      <c r="A92" s="18" t="s">
        <v>182</v>
      </c>
      <c r="B92" s="21" t="s">
        <v>183</v>
      </c>
      <c r="C92" s="22" t="s">
        <v>182</v>
      </c>
      <c r="D92" s="22"/>
      <c r="E92" s="22"/>
      <c r="F92" s="22"/>
      <c r="G92" s="22"/>
      <c r="H92" s="23">
        <v>0</v>
      </c>
      <c r="I92" s="23">
        <v>10000000</v>
      </c>
      <c r="J92" s="23">
        <v>0</v>
      </c>
      <c r="K92" s="23">
        <v>10000000</v>
      </c>
      <c r="L92" s="23">
        <v>10000000</v>
      </c>
      <c r="M92" s="23">
        <v>0</v>
      </c>
      <c r="N92" s="23">
        <v>0</v>
      </c>
      <c r="O92" s="23">
        <v>0</v>
      </c>
      <c r="P92" s="23">
        <v>0</v>
      </c>
      <c r="Q92" s="23">
        <v>0</v>
      </c>
      <c r="R92" s="23">
        <v>10000000</v>
      </c>
      <c r="S92" s="23">
        <v>10000000</v>
      </c>
      <c r="T92" s="23">
        <v>0</v>
      </c>
      <c r="U92" s="23">
        <v>10000000</v>
      </c>
      <c r="V92" s="23">
        <v>10000000</v>
      </c>
      <c r="W92" s="23">
        <v>0</v>
      </c>
      <c r="X92" s="23">
        <f t="shared" si="3"/>
        <v>0</v>
      </c>
      <c r="Y92" s="23">
        <f t="shared" si="2"/>
        <v>100</v>
      </c>
      <c r="Z92" s="35"/>
      <c r="AA92" s="17">
        <v>1</v>
      </c>
      <c r="AB92" s="12">
        <v>0</v>
      </c>
      <c r="AC92" s="13">
        <v>1</v>
      </c>
      <c r="AD92" s="12">
        <v>0</v>
      </c>
      <c r="AE92" s="13"/>
      <c r="AF92" s="4"/>
    </row>
    <row r="93" spans="1:32" ht="78.75" x14ac:dyDescent="0.25">
      <c r="A93" s="18" t="s">
        <v>184</v>
      </c>
      <c r="B93" s="21" t="s">
        <v>185</v>
      </c>
      <c r="C93" s="22" t="s">
        <v>184</v>
      </c>
      <c r="D93" s="22"/>
      <c r="E93" s="22"/>
      <c r="F93" s="22"/>
      <c r="G93" s="22"/>
      <c r="H93" s="23">
        <v>0</v>
      </c>
      <c r="I93" s="23">
        <v>0</v>
      </c>
      <c r="J93" s="23">
        <v>0</v>
      </c>
      <c r="K93" s="23">
        <v>0</v>
      </c>
      <c r="L93" s="23">
        <v>0</v>
      </c>
      <c r="M93" s="23">
        <v>0</v>
      </c>
      <c r="N93" s="23">
        <v>0</v>
      </c>
      <c r="O93" s="23">
        <v>0</v>
      </c>
      <c r="P93" s="23">
        <v>0</v>
      </c>
      <c r="Q93" s="23">
        <v>0</v>
      </c>
      <c r="R93" s="23">
        <v>72881.81</v>
      </c>
      <c r="S93" s="23">
        <v>72881.81</v>
      </c>
      <c r="T93" s="23">
        <v>0</v>
      </c>
      <c r="U93" s="23">
        <v>72881.81</v>
      </c>
      <c r="V93" s="23">
        <v>72881.81</v>
      </c>
      <c r="W93" s="23">
        <v>0</v>
      </c>
      <c r="X93" s="23">
        <f t="shared" si="3"/>
        <v>72881.81</v>
      </c>
      <c r="Y93" s="23" t="s">
        <v>199</v>
      </c>
      <c r="Z93" s="35" t="s">
        <v>200</v>
      </c>
      <c r="AA93" s="17"/>
      <c r="AB93" s="12">
        <v>-72881.81</v>
      </c>
      <c r="AC93" s="13"/>
      <c r="AD93" s="12">
        <v>0</v>
      </c>
      <c r="AE93" s="13"/>
      <c r="AF93" s="4"/>
    </row>
    <row r="94" spans="1:32" ht="78.75" x14ac:dyDescent="0.25">
      <c r="A94" s="18" t="s">
        <v>186</v>
      </c>
      <c r="B94" s="21" t="s">
        <v>187</v>
      </c>
      <c r="C94" s="22" t="s">
        <v>186</v>
      </c>
      <c r="D94" s="22"/>
      <c r="E94" s="22"/>
      <c r="F94" s="22"/>
      <c r="G94" s="22"/>
      <c r="H94" s="23">
        <v>0</v>
      </c>
      <c r="I94" s="23">
        <v>0</v>
      </c>
      <c r="J94" s="23">
        <v>31221788.719999999</v>
      </c>
      <c r="K94" s="23">
        <v>31221788.719999999</v>
      </c>
      <c r="L94" s="23">
        <v>31221788.719999999</v>
      </c>
      <c r="M94" s="23">
        <v>0</v>
      </c>
      <c r="N94" s="23">
        <v>0</v>
      </c>
      <c r="O94" s="23">
        <v>0</v>
      </c>
      <c r="P94" s="23">
        <v>0</v>
      </c>
      <c r="Q94" s="23">
        <v>0</v>
      </c>
      <c r="R94" s="23">
        <v>24107315.870000001</v>
      </c>
      <c r="S94" s="23">
        <v>24107315.870000001</v>
      </c>
      <c r="T94" s="23">
        <v>0</v>
      </c>
      <c r="U94" s="23">
        <v>24107315.870000001</v>
      </c>
      <c r="V94" s="23">
        <v>24107315.870000001</v>
      </c>
      <c r="W94" s="23">
        <v>0</v>
      </c>
      <c r="X94" s="23">
        <f t="shared" si="3"/>
        <v>24107315.870000001</v>
      </c>
      <c r="Y94" s="23" t="s">
        <v>199</v>
      </c>
      <c r="Z94" s="35" t="s">
        <v>200</v>
      </c>
      <c r="AA94" s="17">
        <v>0.77213115770517582</v>
      </c>
      <c r="AB94" s="12">
        <v>7114472.8499999996</v>
      </c>
      <c r="AC94" s="13">
        <v>0.77213115770517582</v>
      </c>
      <c r="AD94" s="12">
        <v>0</v>
      </c>
      <c r="AE94" s="13"/>
      <c r="AF94" s="4"/>
    </row>
    <row r="95" spans="1:32" ht="204.75" x14ac:dyDescent="0.25">
      <c r="A95" s="18" t="s">
        <v>188</v>
      </c>
      <c r="B95" s="21" t="s">
        <v>189</v>
      </c>
      <c r="C95" s="22" t="s">
        <v>188</v>
      </c>
      <c r="D95" s="22"/>
      <c r="E95" s="22"/>
      <c r="F95" s="22"/>
      <c r="G95" s="22"/>
      <c r="H95" s="23">
        <v>0</v>
      </c>
      <c r="I95" s="23">
        <v>0</v>
      </c>
      <c r="J95" s="23">
        <v>24878895.5</v>
      </c>
      <c r="K95" s="23">
        <v>24878895.5</v>
      </c>
      <c r="L95" s="23">
        <v>24878895.5</v>
      </c>
      <c r="M95" s="23">
        <v>0</v>
      </c>
      <c r="N95" s="23">
        <v>0</v>
      </c>
      <c r="O95" s="23">
        <v>0</v>
      </c>
      <c r="P95" s="23">
        <v>0</v>
      </c>
      <c r="Q95" s="23">
        <v>0</v>
      </c>
      <c r="R95" s="23">
        <v>152659179.25</v>
      </c>
      <c r="S95" s="23">
        <v>152659179.25</v>
      </c>
      <c r="T95" s="23">
        <v>0</v>
      </c>
      <c r="U95" s="23">
        <v>152659179.25</v>
      </c>
      <c r="V95" s="23">
        <v>152659179.25</v>
      </c>
      <c r="W95" s="23">
        <v>0</v>
      </c>
      <c r="X95" s="23">
        <f t="shared" si="3"/>
        <v>152659179.25</v>
      </c>
      <c r="Y95" s="23" t="s">
        <v>199</v>
      </c>
      <c r="Z95" s="35" t="s">
        <v>223</v>
      </c>
      <c r="AA95" s="17">
        <v>6.1360915017308546</v>
      </c>
      <c r="AB95" s="12">
        <v>-127780283.75</v>
      </c>
      <c r="AC95" s="13">
        <v>6.1360915017308546</v>
      </c>
      <c r="AD95" s="12">
        <v>0</v>
      </c>
      <c r="AE95" s="13"/>
      <c r="AF95" s="4"/>
    </row>
    <row r="96" spans="1:32" ht="78.75" x14ac:dyDescent="0.25">
      <c r="A96" s="18" t="s">
        <v>190</v>
      </c>
      <c r="B96" s="21" t="s">
        <v>191</v>
      </c>
      <c r="C96" s="22" t="s">
        <v>190</v>
      </c>
      <c r="D96" s="22"/>
      <c r="E96" s="22"/>
      <c r="F96" s="22"/>
      <c r="G96" s="22"/>
      <c r="H96" s="23">
        <v>0</v>
      </c>
      <c r="I96" s="23">
        <v>0</v>
      </c>
      <c r="J96" s="23">
        <v>54375.8</v>
      </c>
      <c r="K96" s="23">
        <v>54375.8</v>
      </c>
      <c r="L96" s="23">
        <v>54375.8</v>
      </c>
      <c r="M96" s="23">
        <v>0</v>
      </c>
      <c r="N96" s="23">
        <v>0</v>
      </c>
      <c r="O96" s="23">
        <v>0</v>
      </c>
      <c r="P96" s="23">
        <v>0</v>
      </c>
      <c r="Q96" s="23">
        <v>0</v>
      </c>
      <c r="R96" s="23">
        <v>54304.25</v>
      </c>
      <c r="S96" s="23">
        <v>54304.25</v>
      </c>
      <c r="T96" s="23">
        <v>0</v>
      </c>
      <c r="U96" s="23">
        <v>54304.25</v>
      </c>
      <c r="V96" s="23">
        <v>54304.25</v>
      </c>
      <c r="W96" s="23">
        <v>0</v>
      </c>
      <c r="X96" s="23">
        <f t="shared" si="3"/>
        <v>54304.25</v>
      </c>
      <c r="Y96" s="23" t="s">
        <v>199</v>
      </c>
      <c r="Z96" s="35" t="s">
        <v>224</v>
      </c>
      <c r="AA96" s="17">
        <v>0.99868415729055937</v>
      </c>
      <c r="AB96" s="12">
        <v>71.55</v>
      </c>
      <c r="AC96" s="13">
        <v>0.99868415729055937</v>
      </c>
      <c r="AD96" s="12">
        <v>0</v>
      </c>
      <c r="AE96" s="13"/>
      <c r="AF96" s="4"/>
    </row>
    <row r="97" spans="1:32" ht="63" x14ac:dyDescent="0.25">
      <c r="A97" s="18" t="s">
        <v>192</v>
      </c>
      <c r="B97" s="21" t="s">
        <v>193</v>
      </c>
      <c r="C97" s="22" t="s">
        <v>192</v>
      </c>
      <c r="D97" s="22"/>
      <c r="E97" s="22"/>
      <c r="F97" s="22"/>
      <c r="G97" s="22"/>
      <c r="H97" s="23">
        <v>0</v>
      </c>
      <c r="I97" s="23">
        <v>0</v>
      </c>
      <c r="J97" s="23">
        <v>0</v>
      </c>
      <c r="K97" s="23">
        <v>0</v>
      </c>
      <c r="L97" s="23">
        <v>0</v>
      </c>
      <c r="M97" s="23">
        <v>0</v>
      </c>
      <c r="N97" s="23">
        <v>0</v>
      </c>
      <c r="O97" s="23">
        <v>0</v>
      </c>
      <c r="P97" s="23">
        <v>0</v>
      </c>
      <c r="Q97" s="23">
        <v>0</v>
      </c>
      <c r="R97" s="23">
        <v>-46845.15</v>
      </c>
      <c r="S97" s="23">
        <v>-46845.15</v>
      </c>
      <c r="T97" s="23">
        <v>0</v>
      </c>
      <c r="U97" s="23">
        <v>-46845.15</v>
      </c>
      <c r="V97" s="23">
        <v>-46845.15</v>
      </c>
      <c r="W97" s="23">
        <v>0</v>
      </c>
      <c r="X97" s="23">
        <f t="shared" si="3"/>
        <v>-46845.15</v>
      </c>
      <c r="Y97" s="23" t="s">
        <v>199</v>
      </c>
      <c r="Z97" s="35" t="s">
        <v>225</v>
      </c>
      <c r="AA97" s="17"/>
      <c r="AB97" s="12">
        <v>46845.15</v>
      </c>
      <c r="AC97" s="13"/>
      <c r="AD97" s="12">
        <v>0</v>
      </c>
      <c r="AE97" s="13"/>
      <c r="AF97" s="4"/>
    </row>
    <row r="98" spans="1:32" s="34" customFormat="1" ht="21.75" customHeight="1" x14ac:dyDescent="0.25">
      <c r="A98" s="51" t="s">
        <v>194</v>
      </c>
      <c r="B98" s="52"/>
      <c r="C98" s="52"/>
      <c r="D98" s="52"/>
      <c r="E98" s="30"/>
      <c r="F98" s="30"/>
      <c r="G98" s="30"/>
      <c r="H98" s="31">
        <v>0</v>
      </c>
      <c r="I98" s="31">
        <v>2519897262.0300002</v>
      </c>
      <c r="J98" s="31">
        <v>254340889.69</v>
      </c>
      <c r="K98" s="31">
        <v>2774238151.7199998</v>
      </c>
      <c r="L98" s="31">
        <v>2774238151.7199998</v>
      </c>
      <c r="M98" s="31">
        <v>0</v>
      </c>
      <c r="N98" s="31">
        <v>0</v>
      </c>
      <c r="O98" s="31">
        <v>0</v>
      </c>
      <c r="P98" s="31">
        <v>0</v>
      </c>
      <c r="Q98" s="31">
        <v>3780853.39</v>
      </c>
      <c r="R98" s="31">
        <v>2836400146.2399998</v>
      </c>
      <c r="S98" s="31">
        <v>2832619292.8499999</v>
      </c>
      <c r="T98" s="31">
        <v>3780853.39</v>
      </c>
      <c r="U98" s="31">
        <v>2836400146.2399998</v>
      </c>
      <c r="V98" s="31">
        <v>2832619292.8499999</v>
      </c>
      <c r="W98" s="31">
        <v>0</v>
      </c>
      <c r="X98" s="32">
        <f t="shared" si="3"/>
        <v>312722030.81999969</v>
      </c>
      <c r="Y98" s="32">
        <f t="shared" si="2"/>
        <v>112.41011034585094</v>
      </c>
      <c r="Z98" s="55"/>
      <c r="AA98" s="27">
        <v>1.0210440264812177</v>
      </c>
      <c r="AB98" s="28">
        <v>-58381141.130000003</v>
      </c>
      <c r="AC98" s="29">
        <v>1.0210440264812177</v>
      </c>
      <c r="AD98" s="28">
        <v>0</v>
      </c>
      <c r="AE98" s="29"/>
      <c r="AF98" s="33"/>
    </row>
    <row r="99" spans="1:32" ht="12.75" customHeight="1" x14ac:dyDescent="0.25">
      <c r="A99" s="4"/>
      <c r="B99" s="24"/>
      <c r="C99" s="24"/>
      <c r="D99" s="24"/>
      <c r="E99" s="24"/>
      <c r="F99" s="24"/>
      <c r="G99" s="24"/>
      <c r="H99" s="24"/>
      <c r="I99" s="24"/>
      <c r="J99" s="24"/>
      <c r="K99" s="24"/>
      <c r="L99" s="24"/>
      <c r="M99" s="24"/>
      <c r="N99" s="24"/>
      <c r="O99" s="24"/>
      <c r="P99" s="24"/>
      <c r="Q99" s="24"/>
      <c r="R99" s="24"/>
      <c r="S99" s="24"/>
      <c r="T99" s="24"/>
      <c r="U99" s="24"/>
      <c r="V99" s="24"/>
      <c r="W99" s="24" t="s">
        <v>1</v>
      </c>
      <c r="X99" s="24"/>
      <c r="Y99" s="24"/>
      <c r="Z99" s="56"/>
      <c r="AA99" s="4"/>
      <c r="AB99" s="4"/>
      <c r="AC99" s="4"/>
      <c r="AD99" s="4"/>
      <c r="AE99" s="4"/>
      <c r="AF99" s="4"/>
    </row>
    <row r="100" spans="1:32" x14ac:dyDescent="0.25">
      <c r="A100" s="2"/>
      <c r="B100" s="3"/>
      <c r="C100" s="3"/>
      <c r="D100" s="3"/>
      <c r="E100" s="3"/>
      <c r="F100" s="3"/>
      <c r="G100" s="3"/>
      <c r="H100" s="3"/>
      <c r="I100" s="3"/>
      <c r="J100" s="3"/>
      <c r="K100" s="3"/>
      <c r="L100" s="3"/>
      <c r="M100" s="3"/>
      <c r="N100" s="3"/>
      <c r="O100" s="3"/>
      <c r="P100" s="3"/>
      <c r="Q100" s="3"/>
      <c r="R100" s="3"/>
      <c r="S100" s="3"/>
      <c r="T100" s="3"/>
      <c r="U100" s="25"/>
      <c r="V100" s="25"/>
      <c r="W100" s="25"/>
      <c r="X100" s="25"/>
      <c r="Y100" s="25"/>
      <c r="Z100" s="57"/>
      <c r="AA100" s="2"/>
      <c r="AB100" s="2"/>
      <c r="AC100" s="2"/>
      <c r="AD100" s="2"/>
      <c r="AE100" s="2"/>
      <c r="AF100" s="4"/>
    </row>
  </sheetData>
  <mergeCells count="1">
    <mergeCell ref="B1:Z1"/>
  </mergeCells>
  <pageMargins left="0.39374999999999999" right="0.39374999999999999" top="0.59027779999999996" bottom="0.59027779999999996" header="0.39374999999999999" footer="0.39374999999999999"/>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0&lt;/string&gt;&#10;    &lt;string&gt;31.12.2020&lt;/string&gt;&#10;  &lt;/DateInfo&gt;&#10;  &lt;Code&gt;SQUERY_INFO_ISP_INC&lt;/Code&gt;&#10;  &lt;ObjectCode&gt;SQUERY_INFO_ISP_INC&lt;/ObjectCode&gt;&#10;  &lt;DocName&gt;Аналитический отчет по исполнению доходов с произвольной группировкой&lt;/DocName&gt;&#10;  &lt;VariantName&gt;Доходы всего р-117 (копия от 05.09.2014 11:42:55)&lt;/VariantName&gt;&#10;  &lt;VariantLink&gt;21682488&lt;/VariantLink&gt;&#10;  &lt;SvodReportLink xsi:nil=&quot;true&quot; /&gt;&#10;  &lt;ReportLink&gt;2229134&lt;/ReportLink&gt;&#10;  &lt;SilentMode&gt;false&lt;/SilentMode&gt;&#10;&lt;/ShortPrimaryServiceReportArguments&gt;"/>
  </Parameters>
</MailMerge>
</file>

<file path=customXml/itemProps1.xml><?xml version="1.0" encoding="utf-8"?>
<ds:datastoreItem xmlns:ds="http://schemas.openxmlformats.org/officeDocument/2006/customXml" ds:itemID="{98C8B8CC-4292-4942-8427-AA37503C4F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Трифонова Ольга Анатольевна</dc:creator>
  <cp:lastModifiedBy>Трифонова Ольга Анатольевна</cp:lastModifiedBy>
  <dcterms:created xsi:type="dcterms:W3CDTF">2021-07-12T08:36:12Z</dcterms:created>
  <dcterms:modified xsi:type="dcterms:W3CDTF">2021-07-12T13:39:11Z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 всего р-117 (копия от 05.09.2014 11_42_55).xlsx</vt:lpwstr>
  </property>
  <property fmtid="{D5CDD505-2E9C-101B-9397-08002B2CF9AE}" pid="3" name="Название отчета">
    <vt:lpwstr>Доходы всего р-117 (копия от 05.09.2014 11_42_55).xlsx</vt:lpwstr>
  </property>
  <property fmtid="{D5CDD505-2E9C-101B-9397-08002B2CF9AE}" pid="4" name="Версия клиента">
    <vt:lpwstr>20.2.18.2011 (.NET 4.0)</vt:lpwstr>
  </property>
  <property fmtid="{D5CDD505-2E9C-101B-9397-08002B2CF9AE}" pid="5" name="Версия базы">
    <vt:lpwstr>20.1.1944.14823142</vt:lpwstr>
  </property>
  <property fmtid="{D5CDD505-2E9C-101B-9397-08002B2CF9AE}" pid="6" name="Тип сервера">
    <vt:lpwstr>MSSQL</vt:lpwstr>
  </property>
  <property fmtid="{D5CDD505-2E9C-101B-9397-08002B2CF9AE}" pid="7" name="Сервер">
    <vt:lpwstr>madm-sql2008</vt:lpwstr>
  </property>
  <property fmtid="{D5CDD505-2E9C-101B-9397-08002B2CF9AE}" pid="8" name="База">
    <vt:lpwstr>agb_2020</vt:lpwstr>
  </property>
  <property fmtid="{D5CDD505-2E9C-101B-9397-08002B2CF9AE}" pid="9" name="Пользователь">
    <vt:lpwstr>madm\трифонова</vt:lpwstr>
  </property>
  <property fmtid="{D5CDD505-2E9C-101B-9397-08002B2CF9AE}" pid="10" name="Шаблон">
    <vt:lpwstr>SQR_INFO_ISP_BUDG_INC.XLT</vt:lpwstr>
  </property>
  <property fmtid="{D5CDD505-2E9C-101B-9397-08002B2CF9AE}" pid="11" name="Локальная база">
    <vt:lpwstr>используется</vt:lpwstr>
  </property>
</Properties>
</file>