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62" yWindow="652" windowWidth="25078" windowHeight="8436"/>
  </bookViews>
  <sheets>
    <sheet name="без учета счетов бюджета" sheetId="2" r:id="rId1"/>
  </sheets>
  <definedNames>
    <definedName name="_xlnm._FilterDatabase" localSheetId="0" hidden="1">'без учета счетов бюджета'!$A$7:$AP$65</definedName>
    <definedName name="_xlnm.Print_Titles" localSheetId="0">'без учета счетов бюджета'!$5:$6</definedName>
    <definedName name="_xlnm.Print_Area" localSheetId="0">'без учета счетов бюджета'!$A$1:$AE$69</definedName>
  </definedNames>
  <calcPr calcId="145621"/>
</workbook>
</file>

<file path=xl/calcChain.xml><?xml version="1.0" encoding="utf-8"?>
<calcChain xmlns="http://schemas.openxmlformats.org/spreadsheetml/2006/main">
  <c r="X64" i="2" l="1"/>
  <c r="N64" i="2"/>
  <c r="M64" i="2"/>
  <c r="AA64" i="2"/>
  <c r="Z64" i="2"/>
  <c r="Y64" i="2"/>
  <c r="W64" i="2"/>
  <c r="V64" i="2"/>
  <c r="U64" i="2"/>
  <c r="T64" i="2"/>
  <c r="S64" i="2"/>
  <c r="R64" i="2"/>
  <c r="Q64" i="2"/>
  <c r="P64" i="2"/>
  <c r="O64" i="2"/>
  <c r="AE64" i="2" l="1"/>
  <c r="AC64" i="2"/>
  <c r="AE63" i="2"/>
  <c r="AD63" i="2"/>
  <c r="AB63" i="2"/>
  <c r="AE62" i="2"/>
  <c r="AD62" i="2"/>
  <c r="AC62" i="2"/>
  <c r="AB62" i="2"/>
  <c r="AE61" i="2"/>
  <c r="AD61" i="2"/>
  <c r="AC61" i="2"/>
  <c r="AB61" i="2"/>
  <c r="AE60" i="2"/>
  <c r="AD60" i="2"/>
  <c r="AC60" i="2"/>
  <c r="AB60" i="2"/>
  <c r="AE59" i="2"/>
  <c r="AD59" i="2"/>
  <c r="AC59" i="2"/>
  <c r="AB59" i="2"/>
  <c r="AE58" i="2"/>
  <c r="AD58" i="2"/>
  <c r="AC58" i="2"/>
  <c r="AB58" i="2"/>
  <c r="AE57" i="2"/>
  <c r="AD57" i="2"/>
  <c r="AC57" i="2"/>
  <c r="AB57" i="2"/>
  <c r="AE56" i="2"/>
  <c r="AD56" i="2"/>
  <c r="AC56" i="2"/>
  <c r="AB56" i="2"/>
  <c r="AE55" i="2"/>
  <c r="AD55" i="2"/>
  <c r="AB55" i="2"/>
  <c r="AE54" i="2"/>
  <c r="AD54" i="2"/>
  <c r="AC54" i="2"/>
  <c r="AB54" i="2"/>
  <c r="AE53" i="2"/>
  <c r="AD53" i="2"/>
  <c r="AC53" i="2"/>
  <c r="AB53" i="2"/>
  <c r="AE52" i="2"/>
  <c r="AD52" i="2"/>
  <c r="AC52" i="2"/>
  <c r="AB52" i="2"/>
  <c r="AE51" i="2"/>
  <c r="AD51" i="2"/>
  <c r="AC51" i="2"/>
  <c r="AB51" i="2"/>
  <c r="AE50" i="2"/>
  <c r="AD50" i="2"/>
  <c r="AC50" i="2"/>
  <c r="AB50" i="2"/>
  <c r="AE49" i="2"/>
  <c r="AD49" i="2"/>
  <c r="AC49" i="2"/>
  <c r="AB49" i="2"/>
  <c r="AE48" i="2"/>
  <c r="AD48" i="2"/>
  <c r="AC48" i="2"/>
  <c r="AB48" i="2"/>
  <c r="AE47" i="2"/>
  <c r="AD47" i="2"/>
  <c r="AC47" i="2"/>
  <c r="AB47" i="2"/>
  <c r="AE46" i="2"/>
  <c r="AD46" i="2"/>
  <c r="AC46" i="2"/>
  <c r="AB46" i="2"/>
  <c r="AE45" i="2"/>
  <c r="AD45" i="2"/>
  <c r="AC45" i="2"/>
  <c r="AB45" i="2"/>
  <c r="AE44" i="2"/>
  <c r="AD44" i="2"/>
  <c r="AC44" i="2"/>
  <c r="AB44" i="2"/>
  <c r="AE43" i="2"/>
  <c r="AD43" i="2"/>
  <c r="AC43" i="2"/>
  <c r="AB43" i="2"/>
  <c r="AE42" i="2"/>
  <c r="AD42" i="2"/>
  <c r="AC42" i="2"/>
  <c r="AB42" i="2"/>
  <c r="AE41" i="2"/>
  <c r="AD41" i="2"/>
  <c r="AC41" i="2"/>
  <c r="AB41" i="2"/>
  <c r="AE40" i="2"/>
  <c r="AD40" i="2"/>
  <c r="AC40" i="2"/>
  <c r="AB40" i="2"/>
  <c r="AE39" i="2"/>
  <c r="AD39" i="2"/>
  <c r="AC39" i="2"/>
  <c r="AB39" i="2"/>
  <c r="AE38" i="2"/>
  <c r="AD38" i="2"/>
  <c r="AC38" i="2"/>
  <c r="AB38" i="2"/>
  <c r="AE37" i="2"/>
  <c r="AD37" i="2"/>
  <c r="AC37" i="2"/>
  <c r="AB37" i="2"/>
  <c r="AE36" i="2"/>
  <c r="AD36" i="2"/>
  <c r="AC36" i="2"/>
  <c r="AB36" i="2"/>
  <c r="AE35" i="2"/>
  <c r="AD35" i="2"/>
  <c r="AC35" i="2"/>
  <c r="AB35" i="2"/>
  <c r="AE34" i="2"/>
  <c r="AD34" i="2"/>
  <c r="AC34" i="2"/>
  <c r="AB34" i="2"/>
  <c r="AE33" i="2"/>
  <c r="AD33" i="2"/>
  <c r="AC33" i="2"/>
  <c r="AB33" i="2"/>
  <c r="AE32" i="2"/>
  <c r="AD32" i="2"/>
  <c r="AC32" i="2"/>
  <c r="AB32" i="2"/>
  <c r="AE31" i="2"/>
  <c r="AD31" i="2"/>
  <c r="AC31" i="2"/>
  <c r="AB31" i="2"/>
  <c r="AE30" i="2"/>
  <c r="AD30" i="2"/>
  <c r="AC30" i="2"/>
  <c r="AB30" i="2"/>
  <c r="AE29" i="2"/>
  <c r="AD29" i="2"/>
  <c r="AC29" i="2"/>
  <c r="AB29" i="2"/>
  <c r="AE28" i="2"/>
  <c r="AD28" i="2"/>
  <c r="AC28" i="2"/>
  <c r="AB28" i="2"/>
  <c r="AE27" i="2"/>
  <c r="AD27" i="2"/>
  <c r="AC27" i="2"/>
  <c r="AB27" i="2"/>
  <c r="AE26" i="2"/>
  <c r="AD26" i="2"/>
  <c r="AC26" i="2"/>
  <c r="AB26" i="2"/>
  <c r="AE25" i="2"/>
  <c r="AD25" i="2"/>
  <c r="AC25" i="2"/>
  <c r="AB25" i="2"/>
  <c r="AE24" i="2"/>
  <c r="AD24" i="2"/>
  <c r="AC24" i="2"/>
  <c r="AB24" i="2"/>
  <c r="AE23" i="2"/>
  <c r="AD23" i="2"/>
  <c r="AC23" i="2"/>
  <c r="AB23" i="2"/>
  <c r="AE22" i="2"/>
  <c r="AD22" i="2"/>
  <c r="AC22" i="2"/>
  <c r="AB22" i="2"/>
  <c r="AE21" i="2"/>
  <c r="AD21" i="2"/>
  <c r="AC21" i="2"/>
  <c r="AB21" i="2"/>
  <c r="AE20" i="2"/>
  <c r="AD20" i="2"/>
  <c r="AC20" i="2"/>
  <c r="AB20" i="2"/>
  <c r="AE19" i="2"/>
  <c r="AD19" i="2"/>
  <c r="AC19" i="2"/>
  <c r="AB19" i="2"/>
  <c r="AE18" i="2"/>
  <c r="AD18" i="2"/>
  <c r="AC18" i="2"/>
  <c r="AB18" i="2"/>
  <c r="AE17" i="2"/>
  <c r="AD17" i="2"/>
  <c r="AC17" i="2"/>
  <c r="AB17" i="2"/>
  <c r="AE16" i="2"/>
  <c r="AD16" i="2"/>
  <c r="AC16" i="2"/>
  <c r="AB16" i="2"/>
  <c r="AE15" i="2"/>
  <c r="AD15" i="2"/>
  <c r="AC15" i="2"/>
  <c r="AB15" i="2"/>
  <c r="AE14" i="2"/>
  <c r="AD14" i="2"/>
  <c r="AC14" i="2"/>
  <c r="AB14" i="2"/>
  <c r="AE13" i="2"/>
  <c r="AD13" i="2"/>
  <c r="AC13" i="2"/>
  <c r="AB13" i="2"/>
  <c r="AE12" i="2"/>
  <c r="AD12" i="2"/>
  <c r="AC12" i="2"/>
  <c r="AB12" i="2"/>
  <c r="AE11" i="2"/>
  <c r="AD11" i="2"/>
  <c r="AC11" i="2"/>
  <c r="AB11" i="2"/>
  <c r="AE10" i="2"/>
  <c r="AD10" i="2"/>
  <c r="AC10" i="2"/>
  <c r="AB10" i="2"/>
  <c r="AE9" i="2"/>
  <c r="AD9" i="2"/>
  <c r="AC9" i="2"/>
  <c r="AB9" i="2"/>
  <c r="AE8" i="2"/>
  <c r="AD8" i="2"/>
  <c r="AD64" i="2" s="1"/>
  <c r="AC8" i="2"/>
  <c r="AB8" i="2"/>
  <c r="AB64" i="2" l="1"/>
</calcChain>
</file>

<file path=xl/sharedStrings.xml><?xml version="1.0" encoding="utf-8"?>
<sst xmlns="http://schemas.openxmlformats.org/spreadsheetml/2006/main" count="373" uniqueCount="127">
  <si>
    <t>Наименование показателя</t>
  </si>
  <si>
    <t/>
  </si>
  <si>
    <t>Первоначальная роспись/план</t>
  </si>
  <si>
    <t>Уточненная роспись/план</t>
  </si>
  <si>
    <t xml:space="preserve">    Муниципальная программа "Развитие образования"</t>
  </si>
  <si>
    <t>000</t>
  </si>
  <si>
    <t>0000</t>
  </si>
  <si>
    <t>0100000000</t>
  </si>
  <si>
    <t xml:space="preserve">      Подпрограмма 1 "Развитие современной системы образования"</t>
  </si>
  <si>
    <t>0110000000</t>
  </si>
  <si>
    <t xml:space="preserve">      Подпрограмма 2 "Развитие дошкольного, общего и дополнительного образования детей" на 2024-2026 годы</t>
  </si>
  <si>
    <t>0120000000</t>
  </si>
  <si>
    <t xml:space="preserve">    Муниципальная программа "Социальная поддержка граждан и социально ориентированных организаций"</t>
  </si>
  <si>
    <t>0200000000</t>
  </si>
  <si>
    <t xml:space="preserve">      Подпрограмма № 1 "Социальная поддержка отдельных категорий граждан"</t>
  </si>
  <si>
    <t>0210000000</t>
  </si>
  <si>
    <t xml:space="preserve">      Подпрограмма № 2 "Поддержка социально ориентированных организаций"</t>
  </si>
  <si>
    <t>0220000000</t>
  </si>
  <si>
    <t xml:space="preserve">    Муниципальная программа "Развитие физической культуры и спорта"</t>
  </si>
  <si>
    <t>0300000000</t>
  </si>
  <si>
    <t xml:space="preserve">      Подпрограмма 1 "Развитие массового спорта"</t>
  </si>
  <si>
    <t>0310000000</t>
  </si>
  <si>
    <t xml:space="preserve">      Подпрограмма 2 "Развитие спортивной инфраструктуры"</t>
  </si>
  <si>
    <t>0320000000</t>
  </si>
  <si>
    <t xml:space="preserve">      Подпрограмма 3 "Обеспечение развития физической культуры и спорта в городе Апатиты через эффективное выполнение муниципальных функций"</t>
  </si>
  <si>
    <t>0330000000</t>
  </si>
  <si>
    <t xml:space="preserve">    Муниципальная программа "Развитие культуры и молодежной политики, сохранение культурного наследия города"</t>
  </si>
  <si>
    <t>0400000000</t>
  </si>
  <si>
    <t xml:space="preserve">      Подпрограмма 1 "Культура"</t>
  </si>
  <si>
    <t>0410000000</t>
  </si>
  <si>
    <t xml:space="preserve">      Подпрограмма 2  "Вовлечение молодежи в социальную практику"</t>
  </si>
  <si>
    <t>0420000000</t>
  </si>
  <si>
    <t xml:space="preserve">      Подпрограмма 3 "Услуги учреждений культуры и молодёжной политики"</t>
  </si>
  <si>
    <t>0430000000</t>
  </si>
  <si>
    <t xml:space="preserve">    Муниципальная программа "Обеспечение комфортной среды проживания населения города"</t>
  </si>
  <si>
    <t>0500000000</t>
  </si>
  <si>
    <t xml:space="preserve">      Подпрограмма № 1 "Организация сферы  ритуальных услуг"</t>
  </si>
  <si>
    <t>0510000000</t>
  </si>
  <si>
    <t xml:space="preserve">      Подпрограмма № 2 "Наружное уличное освещение"</t>
  </si>
  <si>
    <t>0520000000</t>
  </si>
  <si>
    <t xml:space="preserve">      Подпрограмма № 3 "Внешнее благоустройство городских территорий"</t>
  </si>
  <si>
    <t>0530000000</t>
  </si>
  <si>
    <t xml:space="preserve">    Муниципальная  программа "Обеспечение доступным и комфортным жильем и коммунальными  услугами населения города"</t>
  </si>
  <si>
    <t>0600000000</t>
  </si>
  <si>
    <t xml:space="preserve">      Подпрограмма № 1 "Поддержка и  стимулирование жилищного строительства в городе Апатиты"</t>
  </si>
  <si>
    <t>0610000000</t>
  </si>
  <si>
    <t xml:space="preserve">      Подпрограмма № 2 "Обеспечение жильем  молодых семей города Апатиты"</t>
  </si>
  <si>
    <t>0620000000</t>
  </si>
  <si>
    <t xml:space="preserve">    Муниципальная  программа "Обеспечение общественного порядка и безопасности населения города Апатиты"</t>
  </si>
  <si>
    <t>0700000000</t>
  </si>
  <si>
    <t xml:space="preserve">      Подпрограмма № 2 "Профилактика наркомании, алкоголизма и употребления табака в молодежной среде города Апатиты"</t>
  </si>
  <si>
    <t>0720000000</t>
  </si>
  <si>
    <t xml:space="preserve">      Подпрограмма № 3 "Обеспечение  безопасности и защиты населения в области гражданской обороны и чрезвычайных  ситуаций"</t>
  </si>
  <si>
    <t>0730000000</t>
  </si>
  <si>
    <t xml:space="preserve">      Подпрограмма № 4 "Обеспечение деятельности Муниципального казенного учреждения "Служба гражданской защиты города Апатиты"</t>
  </si>
  <si>
    <t>0740000000</t>
  </si>
  <si>
    <t xml:space="preserve">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</si>
  <si>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>0750000000</t>
  </si>
  <si>
    <t xml:space="preserve">    Муниципальная  программа "Охрана окружающей среды"</t>
  </si>
  <si>
    <t>0800000000</t>
  </si>
  <si>
    <t xml:space="preserve">      Подпрограмма 1 "Обеспечение экологической безопасности"</t>
  </si>
  <si>
    <t>0810000000</t>
  </si>
  <si>
    <t xml:space="preserve">    Муниципальная  программа "Развитие транспортной системы"</t>
  </si>
  <si>
    <t>0900000000</t>
  </si>
  <si>
    <t xml:space="preserve">      Подпрограмма № 1 "Развитие дорожного  хозяйства"</t>
  </si>
  <si>
    <t>0910000000</t>
  </si>
  <si>
    <t xml:space="preserve">      Подпрограмма № 2 "Безопасность дорожного движения и снижение дорожно-транспортного травматизма на территории муниципального образования город Апатиты с подведомственной территорией Мурманской области"</t>
  </si>
  <si>
    <t>0920000000</t>
  </si>
  <si>
    <t xml:space="preserve">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</si>
  <si>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>0930000000</t>
  </si>
  <si>
    <t xml:space="preserve">    Муниципальная  программа "Энергоэффективность и развитие энергетики"</t>
  </si>
  <si>
    <t>1000000000</t>
  </si>
  <si>
    <t xml:space="preserve">      Подпрограмма "Энергосбережение и  повышение энергетической эффективности"</t>
  </si>
  <si>
    <t>1010000000</t>
  </si>
  <si>
    <t xml:space="preserve">    Муниципальная программа "Экономический потенциал"</t>
  </si>
  <si>
    <t>1100000000</t>
  </si>
  <si>
    <t xml:space="preserve">      Подпрограмма 1 "Создание условий для ведения бизнеса на территории города Апатиты"</t>
  </si>
  <si>
    <t>1110000000</t>
  </si>
  <si>
    <t xml:space="preserve">      Подпрограмма 3 "  Развитие туризма"</t>
  </si>
  <si>
    <t>1130000000</t>
  </si>
  <si>
    <t xml:space="preserve">    Муниципальная  программа "Управление муниципальными финансами"</t>
  </si>
  <si>
    <t>1200000000</t>
  </si>
  <si>
    <t xml:space="preserve">      Подпрограмма № 1 "Обеспечение эффективного управления муниципальными финансами"</t>
  </si>
  <si>
    <t>1210000000</t>
  </si>
  <si>
    <t xml:space="preserve">    Муниципальная  программа "Муниципальное управление"</t>
  </si>
  <si>
    <t>1300000000</t>
  </si>
  <si>
    <t xml:space="preserve">      Подпрограмма № 1 "Развитие архивного дела на территории муниципального образования город Апатиты с подведомственной территорией Мурманской области"</t>
  </si>
  <si>
    <t>1310000000</t>
  </si>
  <si>
    <t xml:space="preserve">      Подпрограмма № 2 "Обеспечение деятельности Администрации муниципального образования город Апатиты с подведомственной территорией Мурманской области"</t>
  </si>
  <si>
    <t>1320000000</t>
  </si>
  <si>
    <t xml:space="preserve">      Подпрограмма № 3 "Обеспечение эффективной деятельности муниципального казенного учреждения "Управление бухгалтерского учета и материально-технического обеспечения деятельности органов местного самоуправления города Апатиты"</t>
  </si>
  <si>
    <t>1330000000</t>
  </si>
  <si>
    <t xml:space="preserve">    Муниципальная  программа "Информационное общество"</t>
  </si>
  <si>
    <t>1400000000</t>
  </si>
  <si>
    <t xml:space="preserve">      Подпрограмма 1 "Обеспечение информационной безопасности и цифрового взаимодействия"</t>
  </si>
  <si>
    <t>1410000000</t>
  </si>
  <si>
    <t xml:space="preserve">    Муниципальная  программа "Создание условий для развития жилищно-коммунального  хозяйства"</t>
  </si>
  <si>
    <t>1500000000</t>
  </si>
  <si>
    <t xml:space="preserve">      Подпрограмма № 1 "Поддержка развития  товариществ собственников недвижимости в многоквартирных домах"</t>
  </si>
  <si>
    <t>1510000000</t>
  </si>
  <si>
    <t xml:space="preserve">      Подпрограмма № 2 "Подготовка объектов  и систем жизнеобеспечения к работе в отопительный период"</t>
  </si>
  <si>
    <t>1520000000</t>
  </si>
  <si>
    <t xml:space="preserve">    Муниципальная  программа "Капитальный ремонт многоквартирных домов"</t>
  </si>
  <si>
    <t>1600000000</t>
  </si>
  <si>
    <t xml:space="preserve">      Подпрограмма "Проведение  капитального ремонта многоквартирных домов"</t>
  </si>
  <si>
    <t>1610000000</t>
  </si>
  <si>
    <t xml:space="preserve">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</si>
  <si>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>1700000000</t>
  </si>
  <si>
    <t xml:space="preserve">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</si>
  <si>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1710000000</t>
  </si>
  <si>
    <t xml:space="preserve">      Подпрограмма № 2 "Обеспечение деятельности Муниципального казенного учреждения города Апатиты "Управление городского хозяйства"</t>
  </si>
  <si>
    <t>1720000000</t>
  </si>
  <si>
    <t xml:space="preserve">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</si>
  <si>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>1900000000</t>
  </si>
  <si>
    <t xml:space="preserve">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</si>
  <si>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1910000000</t>
  </si>
  <si>
    <t xml:space="preserve">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2018-2024 годы"</t>
  </si>
  <si>
    <t>2000000000</t>
  </si>
  <si>
    <t>Отклонение кассового расхода от первоначального плана</t>
  </si>
  <si>
    <t>%
исполнения от первоначального плана</t>
  </si>
  <si>
    <t>Отклонение кассового расхода от уточненного плана</t>
  </si>
  <si>
    <t>%
исполнения от уточненного плана</t>
  </si>
  <si>
    <t>ВСЕГО РАСХОДОВ</t>
  </si>
  <si>
    <t>Сведения о фактически произведенных расходах на реализацию муниципальных программ за 2024 год в сравнении с первоначально утвержденными решением о городском бюджете значениями</t>
  </si>
  <si>
    <t>0000000000</t>
  </si>
  <si>
    <t>Целевая статья</t>
  </si>
  <si>
    <t>Кассовый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</si>
</sst>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</cellStyleXfs>
  <cellXfs count="43">
    <xf numFmtId="0" fontId="0" fillId="0" borderId="0" xfId="0"/>
    <xf numFmtId="0" fontId="7" fillId="5" borderId="1" xfId="1" applyNumberFormat="1" applyFont="1" applyFill="1" applyProtection="1">
      <alignment wrapText="1"/>
    </xf>
    <xf numFmtId="0" fontId="7" fillId="5" borderId="1" xfId="1" applyFont="1" applyFill="1">
      <alignment wrapText="1"/>
    </xf>
    <xf numFmtId="0" fontId="7" fillId="5" borderId="1" xfId="1" applyNumberFormat="1" applyFont="1" applyFill="1" applyProtection="1">
      <alignment wrapText="1"/>
    </xf>
    <xf numFmtId="0" fontId="7" fillId="5" borderId="1" xfId="2" applyNumberFormat="1" applyFont="1" applyFill="1" applyProtection="1"/>
    <xf numFmtId="0" fontId="8" fillId="5" borderId="0" xfId="0" applyFont="1" applyFill="1" applyProtection="1">
      <protection locked="0"/>
    </xf>
    <xf numFmtId="0" fontId="7" fillId="5" borderId="1" xfId="4" applyNumberFormat="1" applyFont="1" applyFill="1" applyProtection="1">
      <alignment horizontal="center"/>
    </xf>
    <xf numFmtId="0" fontId="7" fillId="5" borderId="1" xfId="5" applyNumberFormat="1" applyFont="1" applyFill="1" applyProtection="1">
      <alignment horizontal="right"/>
    </xf>
    <xf numFmtId="0" fontId="7" fillId="5" borderId="1" xfId="5" applyFont="1" applyFill="1">
      <alignment horizontal="right"/>
    </xf>
    <xf numFmtId="0" fontId="7" fillId="5" borderId="2" xfId="6" applyNumberFormat="1" applyFont="1" applyFill="1" applyProtection="1">
      <alignment horizontal="center" vertical="center" wrapText="1"/>
    </xf>
    <xf numFmtId="0" fontId="7" fillId="5" borderId="2" xfId="6" applyNumberFormat="1" applyFont="1" applyFill="1" applyProtection="1">
      <alignment horizontal="center" vertical="center" wrapText="1"/>
    </xf>
    <xf numFmtId="0" fontId="7" fillId="5" borderId="3" xfId="25" applyNumberFormat="1" applyFont="1" applyFill="1" applyBorder="1" applyProtection="1">
      <alignment horizontal="center" vertical="center" wrapText="1"/>
    </xf>
    <xf numFmtId="2" fontId="7" fillId="5" borderId="3" xfId="25" applyNumberFormat="1" applyFont="1" applyFill="1" applyBorder="1" applyProtection="1">
      <alignment horizontal="center" vertical="center" wrapText="1"/>
    </xf>
    <xf numFmtId="0" fontId="7" fillId="5" borderId="2" xfId="6" applyFont="1" applyFill="1">
      <alignment horizontal="center" vertical="center" wrapText="1"/>
    </xf>
    <xf numFmtId="2" fontId="7" fillId="5" borderId="3" xfId="25" applyNumberFormat="1" applyFont="1" applyFill="1" applyBorder="1">
      <alignment horizontal="center" vertical="center" wrapText="1"/>
    </xf>
    <xf numFmtId="0" fontId="7" fillId="5" borderId="3" xfId="25" applyFont="1" applyFill="1" applyBorder="1">
      <alignment horizontal="center" vertical="center" wrapText="1"/>
    </xf>
    <xf numFmtId="0" fontId="7" fillId="5" borderId="2" xfId="7" applyNumberFormat="1" applyFont="1" applyFill="1" applyProtection="1">
      <alignment vertical="top" wrapText="1"/>
    </xf>
    <xf numFmtId="1" fontId="7" fillId="5" borderId="2" xfId="8" applyNumberFormat="1" applyFont="1" applyFill="1" applyProtection="1">
      <alignment horizontal="center" vertical="top" shrinkToFit="1"/>
    </xf>
    <xf numFmtId="4" fontId="7" fillId="5" borderId="2" xfId="9" applyNumberFormat="1" applyFont="1" applyFill="1" applyProtection="1">
      <alignment horizontal="right" vertical="top" shrinkToFit="1"/>
    </xf>
    <xf numFmtId="10" fontId="7" fillId="5" borderId="2" xfId="9" applyNumberFormat="1" applyFont="1" applyFill="1" applyProtection="1">
      <alignment horizontal="right" vertical="top" shrinkToFit="1"/>
    </xf>
    <xf numFmtId="4" fontId="7" fillId="5" borderId="2" xfId="10" applyNumberFormat="1" applyFont="1" applyFill="1" applyProtection="1">
      <alignment horizontal="right" vertical="top" shrinkToFit="1"/>
    </xf>
    <xf numFmtId="4" fontId="7" fillId="5" borderId="2" xfId="12" applyNumberFormat="1" applyFont="1" applyFill="1" applyProtection="1">
      <alignment horizontal="right" vertical="top" shrinkToFit="1"/>
    </xf>
    <xf numFmtId="0" fontId="7" fillId="5" borderId="1" xfId="14" applyNumberFormat="1" applyFont="1" applyFill="1" applyProtection="1">
      <alignment horizontal="left" wrapText="1"/>
    </xf>
    <xf numFmtId="0" fontId="7" fillId="5" borderId="1" xfId="14" applyFont="1" applyFill="1">
      <alignment horizontal="left" wrapText="1"/>
    </xf>
    <xf numFmtId="0" fontId="7" fillId="5" borderId="1" xfId="14" applyNumberFormat="1" applyFont="1" applyFill="1" applyProtection="1">
      <alignment horizontal="left" wrapText="1"/>
    </xf>
    <xf numFmtId="0" fontId="9" fillId="5" borderId="2" xfId="7" applyNumberFormat="1" applyFont="1" applyFill="1" applyProtection="1">
      <alignment vertical="top" wrapText="1"/>
    </xf>
    <xf numFmtId="1" fontId="9" fillId="5" borderId="2" xfId="8" applyNumberFormat="1" applyFont="1" applyFill="1" applyProtection="1">
      <alignment horizontal="center" vertical="top" shrinkToFit="1"/>
    </xf>
    <xf numFmtId="4" fontId="9" fillId="5" borderId="2" xfId="9" applyNumberFormat="1" applyFont="1" applyFill="1" applyProtection="1">
      <alignment horizontal="right" vertical="top" shrinkToFit="1"/>
    </xf>
    <xf numFmtId="10" fontId="9" fillId="5" borderId="2" xfId="9" applyNumberFormat="1" applyFont="1" applyFill="1" applyProtection="1">
      <alignment horizontal="right" vertical="top" shrinkToFit="1"/>
    </xf>
    <xf numFmtId="4" fontId="9" fillId="5" borderId="2" xfId="10" applyNumberFormat="1" applyFont="1" applyFill="1" applyProtection="1">
      <alignment horizontal="right" vertical="top" shrinkToFit="1"/>
    </xf>
    <xf numFmtId="4" fontId="9" fillId="5" borderId="2" xfId="12" applyNumberFormat="1" applyFont="1" applyFill="1" applyProtection="1">
      <alignment horizontal="right" vertical="top" shrinkToFit="1"/>
    </xf>
    <xf numFmtId="0" fontId="7" fillId="5" borderId="2" xfId="6" applyFont="1" applyFill="1">
      <alignment horizontal="center" vertical="center" wrapText="1"/>
    </xf>
    <xf numFmtId="0" fontId="7" fillId="5" borderId="1" xfId="25" applyNumberFormat="1" applyFont="1" applyFill="1" applyBorder="1" applyProtection="1">
      <alignment horizontal="center" vertical="center" wrapText="1"/>
    </xf>
    <xf numFmtId="2" fontId="7" fillId="5" borderId="1" xfId="25" applyNumberFormat="1" applyFont="1" applyFill="1" applyBorder="1">
      <alignment horizontal="center" vertical="center" wrapText="1"/>
    </xf>
    <xf numFmtId="0" fontId="7" fillId="5" borderId="1" xfId="25" applyFont="1" applyFill="1" applyBorder="1">
      <alignment horizontal="center" vertical="center" wrapText="1"/>
    </xf>
    <xf numFmtId="0" fontId="7" fillId="5" borderId="4" xfId="11" applyNumberFormat="1" applyFont="1" applyFill="1" applyBorder="1" applyAlignment="1" applyProtection="1"/>
    <xf numFmtId="0" fontId="7" fillId="5" borderId="5" xfId="11" applyFont="1" applyFill="1" applyBorder="1" applyAlignment="1"/>
    <xf numFmtId="0" fontId="7" fillId="5" borderId="6" xfId="11" applyFont="1" applyFill="1" applyBorder="1" applyAlignment="1"/>
    <xf numFmtId="49" fontId="9" fillId="5" borderId="2" xfId="8" applyNumberFormat="1" applyFont="1" applyFill="1" applyProtection="1">
      <alignment horizontal="center" vertical="top" shrinkToFit="1"/>
    </xf>
    <xf numFmtId="0" fontId="9" fillId="5" borderId="1" xfId="1" applyNumberFormat="1" applyFont="1" applyFill="1" applyAlignment="1" applyProtection="1">
      <alignment horizontal="center" wrapText="1"/>
    </xf>
    <xf numFmtId="0" fontId="9" fillId="5" borderId="1" xfId="2" applyNumberFormat="1" applyFont="1" applyFill="1" applyProtection="1"/>
    <xf numFmtId="0" fontId="9" fillId="5" borderId="1" xfId="3" applyNumberFormat="1" applyFont="1" applyFill="1" applyProtection="1">
      <alignment horizontal="center" wrapText="1"/>
    </xf>
    <xf numFmtId="0" fontId="9" fillId="5" borderId="1" xfId="3" applyFont="1" applyFill="1">
      <alignment horizontal="center" wrapText="1"/>
    </xf>
  </cellXfs>
  <cellStyles count="2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53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showGridLines="0" tabSelected="1" view="pageBreakPreview" topLeftCell="D1" zoomScaleNormal="100" zoomScaleSheetLayoutView="100" workbookViewId="0">
      <pane ySplit="6" topLeftCell="A7" activePane="bottomLeft" state="frozen"/>
      <selection pane="bottomLeft" activeCell="AD5" sqref="AD5:AD6"/>
    </sheetView>
  </sheetViews>
  <sheetFormatPr defaultRowHeight="15.65" outlineLevelRow="1" x14ac:dyDescent="0.25"/>
  <cols>
    <col min="1" max="1" width="38.625" style="5" customWidth="1"/>
    <col min="2" max="3" width="9" style="5" hidden="1"/>
    <col min="4" max="4" width="15.625" style="5" customWidth="1"/>
    <col min="5" max="12" width="9" style="5" hidden="1"/>
    <col min="13" max="13" width="16.125" style="5" customWidth="1"/>
    <col min="14" max="14" width="15.375" style="5" customWidth="1"/>
    <col min="15" max="23" width="9" style="5" hidden="1"/>
    <col min="24" max="24" width="14.625" style="5" customWidth="1"/>
    <col min="25" max="27" width="9" style="5" hidden="1"/>
    <col min="28" max="28" width="16.375" style="5" customWidth="1"/>
    <col min="29" max="29" width="14.25" style="5" customWidth="1"/>
    <col min="30" max="30" width="14.375" style="5" customWidth="1"/>
    <col min="31" max="31" width="13.875" style="5" customWidth="1"/>
    <col min="32" max="32" width="9" style="5" hidden="1"/>
    <col min="33" max="33" width="8.875" style="5" customWidth="1"/>
    <col min="34" max="16384" width="9" style="5"/>
  </cols>
  <sheetData>
    <row r="1" spans="1:3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34" customHeight="1" x14ac:dyDescent="0.25">
      <c r="A2" s="39" t="s">
        <v>123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40"/>
      <c r="AF2" s="4"/>
      <c r="AG2" s="4"/>
    </row>
    <row r="3" spans="1:33" ht="15.6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6"/>
      <c r="AG3" s="4"/>
    </row>
    <row r="4" spans="1:33" ht="12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4"/>
    </row>
    <row r="5" spans="1:33" ht="38.25" customHeight="1" x14ac:dyDescent="0.25">
      <c r="A5" s="9" t="s">
        <v>0</v>
      </c>
      <c r="B5" s="9" t="s">
        <v>1</v>
      </c>
      <c r="C5" s="9" t="s">
        <v>1</v>
      </c>
      <c r="D5" s="9" t="s">
        <v>125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2</v>
      </c>
      <c r="N5" s="9" t="s">
        <v>3</v>
      </c>
      <c r="O5" s="9" t="s">
        <v>1</v>
      </c>
      <c r="P5" s="9" t="s">
        <v>1</v>
      </c>
      <c r="Q5" s="9" t="s">
        <v>1</v>
      </c>
      <c r="R5" s="9" t="s">
        <v>1</v>
      </c>
      <c r="S5" s="9" t="s">
        <v>1</v>
      </c>
      <c r="T5" s="9" t="s">
        <v>1</v>
      </c>
      <c r="U5" s="9" t="s">
        <v>1</v>
      </c>
      <c r="V5" s="9" t="s">
        <v>1</v>
      </c>
      <c r="W5" s="10" t="s">
        <v>1</v>
      </c>
      <c r="X5" s="9" t="s">
        <v>126</v>
      </c>
      <c r="Y5" s="9" t="s">
        <v>1</v>
      </c>
      <c r="Z5" s="9" t="s">
        <v>1</v>
      </c>
      <c r="AA5" s="10" t="s">
        <v>1</v>
      </c>
      <c r="AB5" s="11" t="s">
        <v>118</v>
      </c>
      <c r="AC5" s="12" t="s">
        <v>119</v>
      </c>
      <c r="AD5" s="11" t="s">
        <v>120</v>
      </c>
      <c r="AE5" s="11" t="s">
        <v>121</v>
      </c>
      <c r="AF5" s="9" t="s">
        <v>1</v>
      </c>
      <c r="AG5" s="4"/>
    </row>
    <row r="6" spans="1:33" ht="55.0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0"/>
      <c r="X6" s="13"/>
      <c r="Y6" s="13"/>
      <c r="Z6" s="13"/>
      <c r="AA6" s="10"/>
      <c r="AB6" s="11"/>
      <c r="AC6" s="14"/>
      <c r="AD6" s="15"/>
      <c r="AE6" s="15"/>
      <c r="AF6" s="13"/>
      <c r="AG6" s="4"/>
    </row>
    <row r="7" spans="1:33" ht="20.5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10"/>
      <c r="X7" s="31"/>
      <c r="Y7" s="31"/>
      <c r="Z7" s="31"/>
      <c r="AA7" s="10"/>
      <c r="AB7" s="32"/>
      <c r="AC7" s="33"/>
      <c r="AD7" s="34"/>
      <c r="AE7" s="34"/>
      <c r="AF7" s="31"/>
      <c r="AG7" s="4"/>
    </row>
    <row r="8" spans="1:33" ht="46.9" customHeight="1" x14ac:dyDescent="0.25">
      <c r="A8" s="25" t="s">
        <v>4</v>
      </c>
      <c r="B8" s="26" t="s">
        <v>5</v>
      </c>
      <c r="C8" s="26" t="s">
        <v>6</v>
      </c>
      <c r="D8" s="26" t="s">
        <v>7</v>
      </c>
      <c r="E8" s="26" t="s">
        <v>5</v>
      </c>
      <c r="F8" s="26" t="s">
        <v>5</v>
      </c>
      <c r="G8" s="26"/>
      <c r="H8" s="26"/>
      <c r="I8" s="26"/>
      <c r="J8" s="26"/>
      <c r="K8" s="26"/>
      <c r="L8" s="26"/>
      <c r="M8" s="27">
        <v>2304652818.4099998</v>
      </c>
      <c r="N8" s="27">
        <v>2463888649.4299998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1864402867.02</v>
      </c>
      <c r="W8" s="27">
        <v>2450647438.1100001</v>
      </c>
      <c r="X8" s="27">
        <v>2450647438.0900002</v>
      </c>
      <c r="Y8" s="27">
        <v>0</v>
      </c>
      <c r="Z8" s="27">
        <v>0</v>
      </c>
      <c r="AA8" s="27">
        <v>2450647438.0900002</v>
      </c>
      <c r="AB8" s="27">
        <f>X8-M8</f>
        <v>145994619.68000031</v>
      </c>
      <c r="AC8" s="28">
        <f>X8/M8</f>
        <v>1.0633477713058417</v>
      </c>
      <c r="AD8" s="29">
        <f>X8-N8</f>
        <v>-13241211.339999676</v>
      </c>
      <c r="AE8" s="28">
        <f>X8/N8</f>
        <v>0.99462588890002679</v>
      </c>
      <c r="AF8" s="18">
        <v>0</v>
      </c>
      <c r="AG8" s="4"/>
    </row>
    <row r="9" spans="1:33" ht="31.25" outlineLevel="1" x14ac:dyDescent="0.25">
      <c r="A9" s="16" t="s">
        <v>8</v>
      </c>
      <c r="B9" s="17" t="s">
        <v>5</v>
      </c>
      <c r="C9" s="17" t="s">
        <v>6</v>
      </c>
      <c r="D9" s="17" t="s">
        <v>9</v>
      </c>
      <c r="E9" s="17" t="s">
        <v>5</v>
      </c>
      <c r="F9" s="17" t="s">
        <v>5</v>
      </c>
      <c r="G9" s="17"/>
      <c r="H9" s="17"/>
      <c r="I9" s="17"/>
      <c r="J9" s="17"/>
      <c r="K9" s="17"/>
      <c r="L9" s="17"/>
      <c r="M9" s="18">
        <v>72715681.480000004</v>
      </c>
      <c r="N9" s="18">
        <v>145501728.40000001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7758205</v>
      </c>
      <c r="W9" s="18">
        <v>138816467.22</v>
      </c>
      <c r="X9" s="18">
        <v>138816467.22</v>
      </c>
      <c r="Y9" s="18">
        <v>0</v>
      </c>
      <c r="Z9" s="18">
        <v>0</v>
      </c>
      <c r="AA9" s="18">
        <v>138816467.22</v>
      </c>
      <c r="AB9" s="18">
        <f t="shared" ref="AB9:AB63" si="0">X9-M9</f>
        <v>66100785.739999995</v>
      </c>
      <c r="AC9" s="19">
        <f t="shared" ref="AC9:AC64" si="1">X9/M9</f>
        <v>1.9090306849174012</v>
      </c>
      <c r="AD9" s="20">
        <f t="shared" ref="AD9:AD63" si="2">X9-N9</f>
        <v>-6685261.1800000072</v>
      </c>
      <c r="AE9" s="19">
        <f t="shared" ref="AE9:AE64" si="3">X9/N9</f>
        <v>0.95405373356375878</v>
      </c>
      <c r="AF9" s="18">
        <v>0</v>
      </c>
      <c r="AG9" s="4"/>
    </row>
    <row r="10" spans="1:33" ht="62.5" outlineLevel="1" x14ac:dyDescent="0.25">
      <c r="A10" s="16" t="s">
        <v>10</v>
      </c>
      <c r="B10" s="17" t="s">
        <v>5</v>
      </c>
      <c r="C10" s="17" t="s">
        <v>6</v>
      </c>
      <c r="D10" s="17" t="s">
        <v>11</v>
      </c>
      <c r="E10" s="17" t="s">
        <v>5</v>
      </c>
      <c r="F10" s="17" t="s">
        <v>5</v>
      </c>
      <c r="G10" s="17"/>
      <c r="H10" s="17"/>
      <c r="I10" s="17"/>
      <c r="J10" s="17"/>
      <c r="K10" s="17"/>
      <c r="L10" s="17"/>
      <c r="M10" s="18">
        <v>2231937136.9299998</v>
      </c>
      <c r="N10" s="18">
        <v>2318386921.0300002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1856644662.02</v>
      </c>
      <c r="W10" s="18">
        <v>2311830970.8899999</v>
      </c>
      <c r="X10" s="18">
        <v>2311830970.8699999</v>
      </c>
      <c r="Y10" s="18">
        <v>0</v>
      </c>
      <c r="Z10" s="18">
        <v>0</v>
      </c>
      <c r="AA10" s="18">
        <v>2311830970.8699999</v>
      </c>
      <c r="AB10" s="18">
        <f t="shared" si="0"/>
        <v>79893833.940000057</v>
      </c>
      <c r="AC10" s="19">
        <f t="shared" si="1"/>
        <v>1.0357957366352588</v>
      </c>
      <c r="AD10" s="20">
        <f t="shared" si="2"/>
        <v>-6555950.1600003242</v>
      </c>
      <c r="AE10" s="19">
        <f t="shared" si="3"/>
        <v>0.99717219326052453</v>
      </c>
      <c r="AF10" s="18">
        <v>0</v>
      </c>
      <c r="AG10" s="4"/>
    </row>
    <row r="11" spans="1:33" ht="62.5" x14ac:dyDescent="0.25">
      <c r="A11" s="25" t="s">
        <v>12</v>
      </c>
      <c r="B11" s="26" t="s">
        <v>5</v>
      </c>
      <c r="C11" s="26" t="s">
        <v>6</v>
      </c>
      <c r="D11" s="26" t="s">
        <v>13</v>
      </c>
      <c r="E11" s="26" t="s">
        <v>5</v>
      </c>
      <c r="F11" s="26" t="s">
        <v>5</v>
      </c>
      <c r="G11" s="26"/>
      <c r="H11" s="26"/>
      <c r="I11" s="26"/>
      <c r="J11" s="26"/>
      <c r="K11" s="26"/>
      <c r="L11" s="26"/>
      <c r="M11" s="27">
        <v>29800588.989999998</v>
      </c>
      <c r="N11" s="27">
        <v>36637117.530000001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13224788.99</v>
      </c>
      <c r="W11" s="27">
        <v>31509929.390000001</v>
      </c>
      <c r="X11" s="27">
        <v>31370000.280000001</v>
      </c>
      <c r="Y11" s="27">
        <v>0</v>
      </c>
      <c r="Z11" s="27">
        <v>0</v>
      </c>
      <c r="AA11" s="27">
        <v>31370000.280000001</v>
      </c>
      <c r="AB11" s="27">
        <f t="shared" si="0"/>
        <v>1569411.2900000028</v>
      </c>
      <c r="AC11" s="28">
        <f t="shared" si="1"/>
        <v>1.0526637675022679</v>
      </c>
      <c r="AD11" s="29">
        <f t="shared" si="2"/>
        <v>-5267117.25</v>
      </c>
      <c r="AE11" s="28">
        <f t="shared" si="3"/>
        <v>0.85623548998670362</v>
      </c>
      <c r="AF11" s="18">
        <v>0</v>
      </c>
      <c r="AG11" s="4"/>
    </row>
    <row r="12" spans="1:33" ht="46.9" outlineLevel="1" x14ac:dyDescent="0.25">
      <c r="A12" s="16" t="s">
        <v>14</v>
      </c>
      <c r="B12" s="17" t="s">
        <v>5</v>
      </c>
      <c r="C12" s="17" t="s">
        <v>6</v>
      </c>
      <c r="D12" s="17" t="s">
        <v>15</v>
      </c>
      <c r="E12" s="17" t="s">
        <v>5</v>
      </c>
      <c r="F12" s="17" t="s">
        <v>5</v>
      </c>
      <c r="G12" s="17"/>
      <c r="H12" s="17"/>
      <c r="I12" s="17"/>
      <c r="J12" s="17"/>
      <c r="K12" s="17"/>
      <c r="L12" s="17"/>
      <c r="M12" s="18">
        <v>25280612.989999998</v>
      </c>
      <c r="N12" s="18">
        <v>32417141.530000001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8704812.9900000002</v>
      </c>
      <c r="W12" s="18">
        <v>27289953.390000001</v>
      </c>
      <c r="X12" s="18">
        <v>27150024.280000001</v>
      </c>
      <c r="Y12" s="18">
        <v>0</v>
      </c>
      <c r="Z12" s="18">
        <v>0</v>
      </c>
      <c r="AA12" s="18">
        <v>27150024.280000001</v>
      </c>
      <c r="AB12" s="18">
        <f t="shared" si="0"/>
        <v>1869411.2900000028</v>
      </c>
      <c r="AC12" s="19">
        <f t="shared" si="1"/>
        <v>1.0739464383533528</v>
      </c>
      <c r="AD12" s="20">
        <f t="shared" si="2"/>
        <v>-5267117.25</v>
      </c>
      <c r="AE12" s="19">
        <f t="shared" si="3"/>
        <v>0.83752061405150058</v>
      </c>
      <c r="AF12" s="18">
        <v>0</v>
      </c>
      <c r="AG12" s="4"/>
    </row>
    <row r="13" spans="1:33" ht="46.9" outlineLevel="1" x14ac:dyDescent="0.25">
      <c r="A13" s="16" t="s">
        <v>16</v>
      </c>
      <c r="B13" s="17" t="s">
        <v>5</v>
      </c>
      <c r="C13" s="17" t="s">
        <v>6</v>
      </c>
      <c r="D13" s="17" t="s">
        <v>17</v>
      </c>
      <c r="E13" s="17" t="s">
        <v>5</v>
      </c>
      <c r="F13" s="17" t="s">
        <v>5</v>
      </c>
      <c r="G13" s="17"/>
      <c r="H13" s="17"/>
      <c r="I13" s="17"/>
      <c r="J13" s="17"/>
      <c r="K13" s="17"/>
      <c r="L13" s="17"/>
      <c r="M13" s="18">
        <v>4519976</v>
      </c>
      <c r="N13" s="18">
        <v>4219976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4519976</v>
      </c>
      <c r="W13" s="18">
        <v>4219976</v>
      </c>
      <c r="X13" s="18">
        <v>4219976</v>
      </c>
      <c r="Y13" s="18">
        <v>0</v>
      </c>
      <c r="Z13" s="18">
        <v>0</v>
      </c>
      <c r="AA13" s="18">
        <v>4219976</v>
      </c>
      <c r="AB13" s="18">
        <f t="shared" si="0"/>
        <v>-300000</v>
      </c>
      <c r="AC13" s="19">
        <f t="shared" si="1"/>
        <v>0.93362796616619204</v>
      </c>
      <c r="AD13" s="20">
        <f t="shared" si="2"/>
        <v>0</v>
      </c>
      <c r="AE13" s="19">
        <f t="shared" si="3"/>
        <v>1</v>
      </c>
      <c r="AF13" s="18">
        <v>0</v>
      </c>
      <c r="AG13" s="4"/>
    </row>
    <row r="14" spans="1:33" ht="46.9" x14ac:dyDescent="0.25">
      <c r="A14" s="25" t="s">
        <v>18</v>
      </c>
      <c r="B14" s="26" t="s">
        <v>5</v>
      </c>
      <c r="C14" s="26" t="s">
        <v>6</v>
      </c>
      <c r="D14" s="26" t="s">
        <v>19</v>
      </c>
      <c r="E14" s="26" t="s">
        <v>5</v>
      </c>
      <c r="F14" s="26" t="s">
        <v>5</v>
      </c>
      <c r="G14" s="26"/>
      <c r="H14" s="26"/>
      <c r="I14" s="26"/>
      <c r="J14" s="26"/>
      <c r="K14" s="26"/>
      <c r="L14" s="26"/>
      <c r="M14" s="27">
        <v>296438931.82999998</v>
      </c>
      <c r="N14" s="27">
        <v>296250684.68000001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194320550.90000001</v>
      </c>
      <c r="W14" s="27">
        <v>296218032.77999997</v>
      </c>
      <c r="X14" s="27">
        <v>296218032.77999997</v>
      </c>
      <c r="Y14" s="27">
        <v>0</v>
      </c>
      <c r="Z14" s="27">
        <v>0</v>
      </c>
      <c r="AA14" s="27">
        <v>296218032.77999997</v>
      </c>
      <c r="AB14" s="27">
        <f t="shared" si="0"/>
        <v>-220899.05000001192</v>
      </c>
      <c r="AC14" s="28">
        <f t="shared" si="1"/>
        <v>0.99925482442998848</v>
      </c>
      <c r="AD14" s="29">
        <f t="shared" si="2"/>
        <v>-32651.900000035763</v>
      </c>
      <c r="AE14" s="28">
        <f t="shared" si="3"/>
        <v>0.99988978287076258</v>
      </c>
      <c r="AF14" s="18">
        <v>0</v>
      </c>
      <c r="AG14" s="4"/>
    </row>
    <row r="15" spans="1:33" ht="31.25" outlineLevel="1" x14ac:dyDescent="0.25">
      <c r="A15" s="16" t="s">
        <v>20</v>
      </c>
      <c r="B15" s="17" t="s">
        <v>5</v>
      </c>
      <c r="C15" s="17" t="s">
        <v>6</v>
      </c>
      <c r="D15" s="17" t="s">
        <v>21</v>
      </c>
      <c r="E15" s="17" t="s">
        <v>5</v>
      </c>
      <c r="F15" s="17" t="s">
        <v>5</v>
      </c>
      <c r="G15" s="17"/>
      <c r="H15" s="17"/>
      <c r="I15" s="17"/>
      <c r="J15" s="17"/>
      <c r="K15" s="17"/>
      <c r="L15" s="17"/>
      <c r="M15" s="18">
        <v>364995</v>
      </c>
      <c r="N15" s="18">
        <v>364995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364995</v>
      </c>
      <c r="X15" s="18">
        <v>364995</v>
      </c>
      <c r="Y15" s="18">
        <v>0</v>
      </c>
      <c r="Z15" s="18">
        <v>0</v>
      </c>
      <c r="AA15" s="18">
        <v>364995</v>
      </c>
      <c r="AB15" s="18">
        <f t="shared" si="0"/>
        <v>0</v>
      </c>
      <c r="AC15" s="19">
        <f t="shared" si="1"/>
        <v>1</v>
      </c>
      <c r="AD15" s="20">
        <f t="shared" si="2"/>
        <v>0</v>
      </c>
      <c r="AE15" s="19">
        <f t="shared" si="3"/>
        <v>1</v>
      </c>
      <c r="AF15" s="18">
        <v>0</v>
      </c>
      <c r="AG15" s="4"/>
    </row>
    <row r="16" spans="1:33" ht="31.25" outlineLevel="1" x14ac:dyDescent="0.25">
      <c r="A16" s="16" t="s">
        <v>22</v>
      </c>
      <c r="B16" s="17" t="s">
        <v>5</v>
      </c>
      <c r="C16" s="17" t="s">
        <v>6</v>
      </c>
      <c r="D16" s="17" t="s">
        <v>23</v>
      </c>
      <c r="E16" s="17" t="s">
        <v>5</v>
      </c>
      <c r="F16" s="17" t="s">
        <v>5</v>
      </c>
      <c r="G16" s="17"/>
      <c r="H16" s="17"/>
      <c r="I16" s="17"/>
      <c r="J16" s="17"/>
      <c r="K16" s="17"/>
      <c r="L16" s="17"/>
      <c r="M16" s="18">
        <v>91669250.140000001</v>
      </c>
      <c r="N16" s="18">
        <v>82485319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82485319</v>
      </c>
      <c r="X16" s="18">
        <v>82485319</v>
      </c>
      <c r="Y16" s="18">
        <v>0</v>
      </c>
      <c r="Z16" s="18">
        <v>0</v>
      </c>
      <c r="AA16" s="18">
        <v>82485319</v>
      </c>
      <c r="AB16" s="18">
        <f t="shared" si="0"/>
        <v>-9183931.1400000006</v>
      </c>
      <c r="AC16" s="19">
        <f t="shared" si="1"/>
        <v>0.89981448385392016</v>
      </c>
      <c r="AD16" s="20">
        <f t="shared" si="2"/>
        <v>0</v>
      </c>
      <c r="AE16" s="19">
        <f t="shared" si="3"/>
        <v>1</v>
      </c>
      <c r="AF16" s="18">
        <v>0</v>
      </c>
      <c r="AG16" s="4"/>
    </row>
    <row r="17" spans="1:33" ht="78.150000000000006" outlineLevel="1" x14ac:dyDescent="0.25">
      <c r="A17" s="16" t="s">
        <v>24</v>
      </c>
      <c r="B17" s="17" t="s">
        <v>5</v>
      </c>
      <c r="C17" s="17" t="s">
        <v>6</v>
      </c>
      <c r="D17" s="17" t="s">
        <v>25</v>
      </c>
      <c r="E17" s="17" t="s">
        <v>5</v>
      </c>
      <c r="F17" s="17" t="s">
        <v>5</v>
      </c>
      <c r="G17" s="17"/>
      <c r="H17" s="17"/>
      <c r="I17" s="17"/>
      <c r="J17" s="17"/>
      <c r="K17" s="17"/>
      <c r="L17" s="17"/>
      <c r="M17" s="18">
        <v>204404686.69</v>
      </c>
      <c r="N17" s="18">
        <v>213400370.68000001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194320550.90000001</v>
      </c>
      <c r="W17" s="18">
        <v>213367718.78</v>
      </c>
      <c r="X17" s="18">
        <v>213367718.78</v>
      </c>
      <c r="Y17" s="18">
        <v>0</v>
      </c>
      <c r="Z17" s="18">
        <v>0</v>
      </c>
      <c r="AA17" s="18">
        <v>213367718.78</v>
      </c>
      <c r="AB17" s="18">
        <f t="shared" si="0"/>
        <v>8963032.0900000036</v>
      </c>
      <c r="AC17" s="19">
        <f t="shared" si="1"/>
        <v>1.0438494451137186</v>
      </c>
      <c r="AD17" s="20">
        <f t="shared" si="2"/>
        <v>-32651.90000000596</v>
      </c>
      <c r="AE17" s="19">
        <f t="shared" si="3"/>
        <v>0.99984699229951679</v>
      </c>
      <c r="AF17" s="18">
        <v>0</v>
      </c>
      <c r="AG17" s="4"/>
    </row>
    <row r="18" spans="1:33" ht="62.5" collapsed="1" x14ac:dyDescent="0.25">
      <c r="A18" s="25" t="s">
        <v>26</v>
      </c>
      <c r="B18" s="26" t="s">
        <v>5</v>
      </c>
      <c r="C18" s="26" t="s">
        <v>6</v>
      </c>
      <c r="D18" s="26" t="s">
        <v>27</v>
      </c>
      <c r="E18" s="26" t="s">
        <v>5</v>
      </c>
      <c r="F18" s="26" t="s">
        <v>5</v>
      </c>
      <c r="G18" s="26"/>
      <c r="H18" s="26"/>
      <c r="I18" s="26"/>
      <c r="J18" s="26"/>
      <c r="K18" s="26"/>
      <c r="L18" s="26"/>
      <c r="M18" s="27">
        <v>347007517.12</v>
      </c>
      <c r="N18" s="27">
        <v>292644203.13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271135032.45999998</v>
      </c>
      <c r="W18" s="27">
        <v>291638272.41000003</v>
      </c>
      <c r="X18" s="27">
        <v>291638272.41000003</v>
      </c>
      <c r="Y18" s="27">
        <v>0</v>
      </c>
      <c r="Z18" s="27">
        <v>0</v>
      </c>
      <c r="AA18" s="27">
        <v>291638272.41000003</v>
      </c>
      <c r="AB18" s="27">
        <f t="shared" si="0"/>
        <v>-55369244.709999979</v>
      </c>
      <c r="AC18" s="28">
        <f t="shared" si="1"/>
        <v>0.84043790990599054</v>
      </c>
      <c r="AD18" s="29">
        <f t="shared" si="2"/>
        <v>-1005930.719999969</v>
      </c>
      <c r="AE18" s="28">
        <f t="shared" si="3"/>
        <v>0.99656261525346834</v>
      </c>
      <c r="AF18" s="18">
        <v>0</v>
      </c>
      <c r="AG18" s="4"/>
    </row>
    <row r="19" spans="1:33" outlineLevel="1" x14ac:dyDescent="0.25">
      <c r="A19" s="16" t="s">
        <v>28</v>
      </c>
      <c r="B19" s="17" t="s">
        <v>5</v>
      </c>
      <c r="C19" s="17" t="s">
        <v>6</v>
      </c>
      <c r="D19" s="17" t="s">
        <v>29</v>
      </c>
      <c r="E19" s="17" t="s">
        <v>5</v>
      </c>
      <c r="F19" s="17" t="s">
        <v>5</v>
      </c>
      <c r="G19" s="17"/>
      <c r="H19" s="17"/>
      <c r="I19" s="17"/>
      <c r="J19" s="17"/>
      <c r="K19" s="17"/>
      <c r="L19" s="17"/>
      <c r="M19" s="18">
        <v>77999150.120000005</v>
      </c>
      <c r="N19" s="18">
        <v>10993446.640000001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56994512</v>
      </c>
      <c r="W19" s="18">
        <v>9988412.6799999997</v>
      </c>
      <c r="X19" s="18">
        <v>9988412.6799999997</v>
      </c>
      <c r="Y19" s="18">
        <v>0</v>
      </c>
      <c r="Z19" s="18">
        <v>0</v>
      </c>
      <c r="AA19" s="18">
        <v>9988412.6799999997</v>
      </c>
      <c r="AB19" s="18">
        <f t="shared" si="0"/>
        <v>-68010737.439999998</v>
      </c>
      <c r="AC19" s="19">
        <f t="shared" si="1"/>
        <v>0.12805796812699938</v>
      </c>
      <c r="AD19" s="20">
        <f t="shared" si="2"/>
        <v>-1005033.9600000009</v>
      </c>
      <c r="AE19" s="19">
        <f t="shared" si="3"/>
        <v>0.90857881127624218</v>
      </c>
      <c r="AF19" s="18">
        <v>0</v>
      </c>
      <c r="AG19" s="4"/>
    </row>
    <row r="20" spans="1:33" ht="31.25" outlineLevel="1" x14ac:dyDescent="0.25">
      <c r="A20" s="16" t="s">
        <v>30</v>
      </c>
      <c r="B20" s="17" t="s">
        <v>5</v>
      </c>
      <c r="C20" s="17" t="s">
        <v>6</v>
      </c>
      <c r="D20" s="17" t="s">
        <v>31</v>
      </c>
      <c r="E20" s="17" t="s">
        <v>5</v>
      </c>
      <c r="F20" s="17" t="s">
        <v>5</v>
      </c>
      <c r="G20" s="17"/>
      <c r="H20" s="17"/>
      <c r="I20" s="17"/>
      <c r="J20" s="17"/>
      <c r="K20" s="17"/>
      <c r="L20" s="17"/>
      <c r="M20" s="18">
        <v>5708935</v>
      </c>
      <c r="N20" s="18">
        <v>17099991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4998505</v>
      </c>
      <c r="W20" s="18">
        <v>17099094.239999998</v>
      </c>
      <c r="X20" s="18">
        <v>17099094.239999998</v>
      </c>
      <c r="Y20" s="18">
        <v>0</v>
      </c>
      <c r="Z20" s="18">
        <v>0</v>
      </c>
      <c r="AA20" s="18">
        <v>17099094.239999998</v>
      </c>
      <c r="AB20" s="18">
        <f t="shared" si="0"/>
        <v>11390159.239999998</v>
      </c>
      <c r="AC20" s="19">
        <f t="shared" si="1"/>
        <v>2.9951460719030778</v>
      </c>
      <c r="AD20" s="20">
        <f t="shared" si="2"/>
        <v>-896.76000000163913</v>
      </c>
      <c r="AE20" s="19">
        <f t="shared" si="3"/>
        <v>0.99994755786713563</v>
      </c>
      <c r="AF20" s="18">
        <v>0</v>
      </c>
      <c r="AG20" s="4"/>
    </row>
    <row r="21" spans="1:33" ht="46.9" outlineLevel="1" x14ac:dyDescent="0.25">
      <c r="A21" s="16" t="s">
        <v>32</v>
      </c>
      <c r="B21" s="17" t="s">
        <v>5</v>
      </c>
      <c r="C21" s="17" t="s">
        <v>6</v>
      </c>
      <c r="D21" s="17" t="s">
        <v>33</v>
      </c>
      <c r="E21" s="17" t="s">
        <v>5</v>
      </c>
      <c r="F21" s="17" t="s">
        <v>5</v>
      </c>
      <c r="G21" s="17"/>
      <c r="H21" s="17"/>
      <c r="I21" s="17"/>
      <c r="J21" s="17"/>
      <c r="K21" s="17"/>
      <c r="L21" s="17"/>
      <c r="M21" s="18">
        <v>263299432</v>
      </c>
      <c r="N21" s="18">
        <v>264550765.49000001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209142015.46000001</v>
      </c>
      <c r="W21" s="18">
        <v>264550765.49000001</v>
      </c>
      <c r="X21" s="18">
        <v>264550765.49000001</v>
      </c>
      <c r="Y21" s="18">
        <v>0</v>
      </c>
      <c r="Z21" s="18">
        <v>0</v>
      </c>
      <c r="AA21" s="18">
        <v>264550765.49000001</v>
      </c>
      <c r="AB21" s="18">
        <f t="shared" si="0"/>
        <v>1251333.4900000095</v>
      </c>
      <c r="AC21" s="19">
        <f t="shared" si="1"/>
        <v>1.0047525111637916</v>
      </c>
      <c r="AD21" s="20">
        <f t="shared" si="2"/>
        <v>0</v>
      </c>
      <c r="AE21" s="19">
        <f t="shared" si="3"/>
        <v>1</v>
      </c>
      <c r="AF21" s="18">
        <v>0</v>
      </c>
      <c r="AG21" s="4"/>
    </row>
    <row r="22" spans="1:33" ht="46.9" collapsed="1" x14ac:dyDescent="0.25">
      <c r="A22" s="25" t="s">
        <v>34</v>
      </c>
      <c r="B22" s="26" t="s">
        <v>5</v>
      </c>
      <c r="C22" s="26" t="s">
        <v>6</v>
      </c>
      <c r="D22" s="26" t="s">
        <v>35</v>
      </c>
      <c r="E22" s="26" t="s">
        <v>5</v>
      </c>
      <c r="F22" s="26" t="s">
        <v>5</v>
      </c>
      <c r="G22" s="26"/>
      <c r="H22" s="26"/>
      <c r="I22" s="26"/>
      <c r="J22" s="26"/>
      <c r="K22" s="26"/>
      <c r="L22" s="26"/>
      <c r="M22" s="27">
        <v>50197540.43</v>
      </c>
      <c r="N22" s="27">
        <v>62994831.399999999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50149638.43</v>
      </c>
      <c r="W22" s="27">
        <v>50022781.030000001</v>
      </c>
      <c r="X22" s="27">
        <v>49298432.43</v>
      </c>
      <c r="Y22" s="27">
        <v>0</v>
      </c>
      <c r="Z22" s="27">
        <v>0</v>
      </c>
      <c r="AA22" s="27">
        <v>49298432.43</v>
      </c>
      <c r="AB22" s="27">
        <f t="shared" si="0"/>
        <v>-899108</v>
      </c>
      <c r="AC22" s="28">
        <f t="shared" si="1"/>
        <v>0.98208860449539759</v>
      </c>
      <c r="AD22" s="29">
        <f t="shared" si="2"/>
        <v>-13696398.969999999</v>
      </c>
      <c r="AE22" s="28">
        <f t="shared" si="3"/>
        <v>0.78257900425145044</v>
      </c>
      <c r="AF22" s="18">
        <v>0</v>
      </c>
      <c r="AG22" s="4"/>
    </row>
    <row r="23" spans="1:33" ht="31.25" outlineLevel="1" x14ac:dyDescent="0.25">
      <c r="A23" s="16" t="s">
        <v>36</v>
      </c>
      <c r="B23" s="17" t="s">
        <v>5</v>
      </c>
      <c r="C23" s="17" t="s">
        <v>6</v>
      </c>
      <c r="D23" s="17" t="s">
        <v>37</v>
      </c>
      <c r="E23" s="17" t="s">
        <v>5</v>
      </c>
      <c r="F23" s="17" t="s">
        <v>5</v>
      </c>
      <c r="G23" s="17"/>
      <c r="H23" s="17"/>
      <c r="I23" s="17"/>
      <c r="J23" s="17"/>
      <c r="K23" s="17"/>
      <c r="L23" s="17"/>
      <c r="M23" s="18">
        <v>4045774.84</v>
      </c>
      <c r="N23" s="18">
        <v>3275205.05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4052528.84</v>
      </c>
      <c r="W23" s="18">
        <v>2405570.0099999998</v>
      </c>
      <c r="X23" s="18">
        <v>2360126.71</v>
      </c>
      <c r="Y23" s="18">
        <v>0</v>
      </c>
      <c r="Z23" s="18">
        <v>0</v>
      </c>
      <c r="AA23" s="18">
        <v>2360126.71</v>
      </c>
      <c r="AB23" s="18">
        <f t="shared" si="0"/>
        <v>-1685648.13</v>
      </c>
      <c r="AC23" s="19">
        <f t="shared" si="1"/>
        <v>0.58335592150748561</v>
      </c>
      <c r="AD23" s="20">
        <f t="shared" si="2"/>
        <v>-915078.33999999985</v>
      </c>
      <c r="AE23" s="19">
        <f t="shared" si="3"/>
        <v>0.72060425957147323</v>
      </c>
      <c r="AF23" s="18">
        <v>0</v>
      </c>
      <c r="AG23" s="4"/>
    </row>
    <row r="24" spans="1:33" ht="31.25" outlineLevel="1" x14ac:dyDescent="0.25">
      <c r="A24" s="16" t="s">
        <v>38</v>
      </c>
      <c r="B24" s="17" t="s">
        <v>5</v>
      </c>
      <c r="C24" s="17" t="s">
        <v>6</v>
      </c>
      <c r="D24" s="17" t="s">
        <v>39</v>
      </c>
      <c r="E24" s="17" t="s">
        <v>5</v>
      </c>
      <c r="F24" s="17" t="s">
        <v>5</v>
      </c>
      <c r="G24" s="17"/>
      <c r="H24" s="17"/>
      <c r="I24" s="17"/>
      <c r="J24" s="17"/>
      <c r="K24" s="17"/>
      <c r="L24" s="17"/>
      <c r="M24" s="18">
        <v>32799637.079999998</v>
      </c>
      <c r="N24" s="18">
        <v>34685432.340000004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32799637.079999998</v>
      </c>
      <c r="W24" s="18">
        <v>31657769.219999999</v>
      </c>
      <c r="X24" s="18">
        <v>30980504.989999998</v>
      </c>
      <c r="Y24" s="18">
        <v>0</v>
      </c>
      <c r="Z24" s="18">
        <v>0</v>
      </c>
      <c r="AA24" s="18">
        <v>30980504.989999998</v>
      </c>
      <c r="AB24" s="18">
        <f t="shared" si="0"/>
        <v>-1819132.0899999999</v>
      </c>
      <c r="AC24" s="19">
        <f t="shared" si="1"/>
        <v>0.94453804212641002</v>
      </c>
      <c r="AD24" s="20">
        <f t="shared" si="2"/>
        <v>-3704927.3500000052</v>
      </c>
      <c r="AE24" s="19">
        <f t="shared" si="3"/>
        <v>0.89318491654701382</v>
      </c>
      <c r="AF24" s="18">
        <v>0</v>
      </c>
      <c r="AG24" s="4"/>
    </row>
    <row r="25" spans="1:33" ht="46.9" outlineLevel="1" x14ac:dyDescent="0.25">
      <c r="A25" s="16" t="s">
        <v>40</v>
      </c>
      <c r="B25" s="17" t="s">
        <v>5</v>
      </c>
      <c r="C25" s="17" t="s">
        <v>6</v>
      </c>
      <c r="D25" s="17" t="s">
        <v>41</v>
      </c>
      <c r="E25" s="17" t="s">
        <v>5</v>
      </c>
      <c r="F25" s="17" t="s">
        <v>5</v>
      </c>
      <c r="G25" s="17"/>
      <c r="H25" s="17"/>
      <c r="I25" s="17"/>
      <c r="J25" s="17"/>
      <c r="K25" s="17"/>
      <c r="L25" s="17"/>
      <c r="M25" s="18">
        <v>13352128.51</v>
      </c>
      <c r="N25" s="18">
        <v>25034194.010000002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13297472.51</v>
      </c>
      <c r="W25" s="18">
        <v>15959441.800000001</v>
      </c>
      <c r="X25" s="18">
        <v>15957800.73</v>
      </c>
      <c r="Y25" s="18">
        <v>0</v>
      </c>
      <c r="Z25" s="18">
        <v>0</v>
      </c>
      <c r="AA25" s="18">
        <v>15957800.73</v>
      </c>
      <c r="AB25" s="18">
        <f t="shared" si="0"/>
        <v>2605672.2200000007</v>
      </c>
      <c r="AC25" s="19">
        <f t="shared" si="1"/>
        <v>1.1951503251371867</v>
      </c>
      <c r="AD25" s="20">
        <f t="shared" si="2"/>
        <v>-9076393.2800000012</v>
      </c>
      <c r="AE25" s="19">
        <f t="shared" si="3"/>
        <v>0.63744016378660318</v>
      </c>
      <c r="AF25" s="18">
        <v>0</v>
      </c>
      <c r="AG25" s="4"/>
    </row>
    <row r="26" spans="1:33" ht="78.150000000000006" collapsed="1" x14ac:dyDescent="0.25">
      <c r="A26" s="25" t="s">
        <v>42</v>
      </c>
      <c r="B26" s="26" t="s">
        <v>5</v>
      </c>
      <c r="C26" s="26" t="s">
        <v>6</v>
      </c>
      <c r="D26" s="26" t="s">
        <v>43</v>
      </c>
      <c r="E26" s="26" t="s">
        <v>5</v>
      </c>
      <c r="F26" s="26" t="s">
        <v>5</v>
      </c>
      <c r="G26" s="26"/>
      <c r="H26" s="26"/>
      <c r="I26" s="26"/>
      <c r="J26" s="26"/>
      <c r="K26" s="26"/>
      <c r="L26" s="26"/>
      <c r="M26" s="27">
        <v>1461600</v>
      </c>
      <c r="N26" s="27">
        <v>431400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88000</v>
      </c>
      <c r="W26" s="27">
        <v>72000</v>
      </c>
      <c r="X26" s="27">
        <v>72000</v>
      </c>
      <c r="Y26" s="27">
        <v>0</v>
      </c>
      <c r="Z26" s="27">
        <v>0</v>
      </c>
      <c r="AA26" s="27">
        <v>72000</v>
      </c>
      <c r="AB26" s="27">
        <f t="shared" si="0"/>
        <v>-1389600</v>
      </c>
      <c r="AC26" s="28">
        <f t="shared" si="1"/>
        <v>4.9261083743842367E-2</v>
      </c>
      <c r="AD26" s="29">
        <f t="shared" si="2"/>
        <v>-359400</v>
      </c>
      <c r="AE26" s="28">
        <f t="shared" si="3"/>
        <v>0.16689847009735745</v>
      </c>
      <c r="AF26" s="18">
        <v>0</v>
      </c>
      <c r="AG26" s="4"/>
    </row>
    <row r="27" spans="1:33" ht="46.9" outlineLevel="1" x14ac:dyDescent="0.25">
      <c r="A27" s="16" t="s">
        <v>44</v>
      </c>
      <c r="B27" s="17" t="s">
        <v>5</v>
      </c>
      <c r="C27" s="17" t="s">
        <v>6</v>
      </c>
      <c r="D27" s="17" t="s">
        <v>45</v>
      </c>
      <c r="E27" s="17" t="s">
        <v>5</v>
      </c>
      <c r="F27" s="17" t="s">
        <v>5</v>
      </c>
      <c r="G27" s="17"/>
      <c r="H27" s="17"/>
      <c r="I27" s="17"/>
      <c r="J27" s="17"/>
      <c r="K27" s="17"/>
      <c r="L27" s="17"/>
      <c r="M27" s="18">
        <v>1461600</v>
      </c>
      <c r="N27" s="18">
        <v>431400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88000</v>
      </c>
      <c r="W27" s="18">
        <v>72000</v>
      </c>
      <c r="X27" s="18">
        <v>72000</v>
      </c>
      <c r="Y27" s="18">
        <v>0</v>
      </c>
      <c r="Z27" s="18">
        <v>0</v>
      </c>
      <c r="AA27" s="18">
        <v>72000</v>
      </c>
      <c r="AB27" s="18">
        <f t="shared" si="0"/>
        <v>-1389600</v>
      </c>
      <c r="AC27" s="19">
        <f t="shared" si="1"/>
        <v>4.9261083743842367E-2</v>
      </c>
      <c r="AD27" s="20">
        <f t="shared" si="2"/>
        <v>-359400</v>
      </c>
      <c r="AE27" s="19">
        <f t="shared" si="3"/>
        <v>0.16689847009735745</v>
      </c>
      <c r="AF27" s="18">
        <v>0</v>
      </c>
      <c r="AG27" s="4"/>
    </row>
    <row r="28" spans="1:33" ht="46.9" outlineLevel="1" x14ac:dyDescent="0.25">
      <c r="A28" s="16" t="s">
        <v>46</v>
      </c>
      <c r="B28" s="17" t="s">
        <v>5</v>
      </c>
      <c r="C28" s="17" t="s">
        <v>6</v>
      </c>
      <c r="D28" s="17" t="s">
        <v>47</v>
      </c>
      <c r="E28" s="17" t="s">
        <v>5</v>
      </c>
      <c r="F28" s="17" t="s">
        <v>5</v>
      </c>
      <c r="G28" s="17"/>
      <c r="H28" s="17"/>
      <c r="I28" s="17"/>
      <c r="J28" s="17"/>
      <c r="K28" s="17"/>
      <c r="L28" s="17"/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f t="shared" si="0"/>
        <v>0</v>
      </c>
      <c r="AC28" s="19" t="e">
        <f t="shared" si="1"/>
        <v>#DIV/0!</v>
      </c>
      <c r="AD28" s="20">
        <f t="shared" si="2"/>
        <v>0</v>
      </c>
      <c r="AE28" s="19" t="e">
        <f t="shared" si="3"/>
        <v>#DIV/0!</v>
      </c>
      <c r="AF28" s="18">
        <v>0</v>
      </c>
      <c r="AG28" s="4"/>
    </row>
    <row r="29" spans="1:33" ht="62.5" collapsed="1" x14ac:dyDescent="0.25">
      <c r="A29" s="25" t="s">
        <v>48</v>
      </c>
      <c r="B29" s="17" t="s">
        <v>5</v>
      </c>
      <c r="C29" s="17" t="s">
        <v>6</v>
      </c>
      <c r="D29" s="26" t="s">
        <v>49</v>
      </c>
      <c r="E29" s="17" t="s">
        <v>5</v>
      </c>
      <c r="F29" s="17" t="s">
        <v>5</v>
      </c>
      <c r="G29" s="17"/>
      <c r="H29" s="17"/>
      <c r="I29" s="17"/>
      <c r="J29" s="17"/>
      <c r="K29" s="17"/>
      <c r="L29" s="17"/>
      <c r="M29" s="27">
        <v>40780345.759999998</v>
      </c>
      <c r="N29" s="27">
        <v>42437027.060000002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40780345.759999998</v>
      </c>
      <c r="W29" s="18">
        <v>42359055.060000002</v>
      </c>
      <c r="X29" s="27">
        <v>41798609.609999999</v>
      </c>
      <c r="Y29" s="18">
        <v>0</v>
      </c>
      <c r="Z29" s="18">
        <v>0</v>
      </c>
      <c r="AA29" s="18">
        <v>41798609.609999999</v>
      </c>
      <c r="AB29" s="27">
        <f t="shared" si="0"/>
        <v>1018263.8500000015</v>
      </c>
      <c r="AC29" s="28">
        <f t="shared" si="1"/>
        <v>1.0249694756388943</v>
      </c>
      <c r="AD29" s="29">
        <f t="shared" si="2"/>
        <v>-638417.45000000298</v>
      </c>
      <c r="AE29" s="28">
        <f t="shared" si="3"/>
        <v>0.98495612218317341</v>
      </c>
      <c r="AF29" s="18">
        <v>0</v>
      </c>
      <c r="AG29" s="4"/>
    </row>
    <row r="30" spans="1:33" ht="62.5" outlineLevel="1" x14ac:dyDescent="0.25">
      <c r="A30" s="16" t="s">
        <v>50</v>
      </c>
      <c r="B30" s="17" t="s">
        <v>5</v>
      </c>
      <c r="C30" s="17" t="s">
        <v>6</v>
      </c>
      <c r="D30" s="17" t="s">
        <v>51</v>
      </c>
      <c r="E30" s="17" t="s">
        <v>5</v>
      </c>
      <c r="F30" s="17" t="s">
        <v>5</v>
      </c>
      <c r="G30" s="17"/>
      <c r="H30" s="17"/>
      <c r="I30" s="17"/>
      <c r="J30" s="17"/>
      <c r="K30" s="17"/>
      <c r="L30" s="17"/>
      <c r="M30" s="18">
        <v>3193453</v>
      </c>
      <c r="N30" s="18">
        <v>3493453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3193453</v>
      </c>
      <c r="W30" s="18">
        <v>3493453</v>
      </c>
      <c r="X30" s="18">
        <v>3493453</v>
      </c>
      <c r="Y30" s="18">
        <v>0</v>
      </c>
      <c r="Z30" s="18">
        <v>0</v>
      </c>
      <c r="AA30" s="18">
        <v>3493453</v>
      </c>
      <c r="AB30" s="18">
        <f t="shared" si="0"/>
        <v>300000</v>
      </c>
      <c r="AC30" s="19">
        <f t="shared" si="1"/>
        <v>1.0939421998695456</v>
      </c>
      <c r="AD30" s="20">
        <f t="shared" si="2"/>
        <v>0</v>
      </c>
      <c r="AE30" s="19">
        <f t="shared" si="3"/>
        <v>1</v>
      </c>
      <c r="AF30" s="18">
        <v>0</v>
      </c>
      <c r="AG30" s="4"/>
    </row>
    <row r="31" spans="1:33" ht="62.5" outlineLevel="1" x14ac:dyDescent="0.25">
      <c r="A31" s="16" t="s">
        <v>52</v>
      </c>
      <c r="B31" s="17" t="s">
        <v>5</v>
      </c>
      <c r="C31" s="17" t="s">
        <v>6</v>
      </c>
      <c r="D31" s="17" t="s">
        <v>53</v>
      </c>
      <c r="E31" s="17" t="s">
        <v>5</v>
      </c>
      <c r="F31" s="17" t="s">
        <v>5</v>
      </c>
      <c r="G31" s="17"/>
      <c r="H31" s="17"/>
      <c r="I31" s="17"/>
      <c r="J31" s="17"/>
      <c r="K31" s="17"/>
      <c r="L31" s="17"/>
      <c r="M31" s="18">
        <v>2554323.08</v>
      </c>
      <c r="N31" s="18">
        <v>2830284.08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2554323.08</v>
      </c>
      <c r="W31" s="18">
        <v>2794481.88</v>
      </c>
      <c r="X31" s="18">
        <v>2712976.8</v>
      </c>
      <c r="Y31" s="18">
        <v>0</v>
      </c>
      <c r="Z31" s="18">
        <v>0</v>
      </c>
      <c r="AA31" s="18">
        <v>2712976.8</v>
      </c>
      <c r="AB31" s="18">
        <f t="shared" si="0"/>
        <v>158653.71999999974</v>
      </c>
      <c r="AC31" s="19">
        <f t="shared" si="1"/>
        <v>1.062111845303453</v>
      </c>
      <c r="AD31" s="20">
        <f t="shared" si="2"/>
        <v>-117307.28000000026</v>
      </c>
      <c r="AE31" s="19">
        <f t="shared" si="3"/>
        <v>0.95855282484576587</v>
      </c>
      <c r="AF31" s="18">
        <v>0</v>
      </c>
      <c r="AG31" s="4"/>
    </row>
    <row r="32" spans="1:33" ht="78.150000000000006" outlineLevel="1" x14ac:dyDescent="0.25">
      <c r="A32" s="16" t="s">
        <v>54</v>
      </c>
      <c r="B32" s="17" t="s">
        <v>5</v>
      </c>
      <c r="C32" s="17" t="s">
        <v>6</v>
      </c>
      <c r="D32" s="17" t="s">
        <v>55</v>
      </c>
      <c r="E32" s="17" t="s">
        <v>5</v>
      </c>
      <c r="F32" s="17" t="s">
        <v>5</v>
      </c>
      <c r="G32" s="17"/>
      <c r="H32" s="17"/>
      <c r="I32" s="17"/>
      <c r="J32" s="17"/>
      <c r="K32" s="17"/>
      <c r="L32" s="17"/>
      <c r="M32" s="18">
        <v>34912569.68</v>
      </c>
      <c r="N32" s="18">
        <v>35993393.979999997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34912569.68</v>
      </c>
      <c r="W32" s="18">
        <v>35951224.18</v>
      </c>
      <c r="X32" s="18">
        <v>35525283.810000002</v>
      </c>
      <c r="Y32" s="18">
        <v>0</v>
      </c>
      <c r="Z32" s="18">
        <v>0</v>
      </c>
      <c r="AA32" s="18">
        <v>35525283.810000002</v>
      </c>
      <c r="AB32" s="18">
        <f t="shared" si="0"/>
        <v>612714.13000000268</v>
      </c>
      <c r="AC32" s="19">
        <f t="shared" si="1"/>
        <v>1.0175499579554295</v>
      </c>
      <c r="AD32" s="20">
        <f t="shared" si="2"/>
        <v>-468110.16999999434</v>
      </c>
      <c r="AE32" s="19">
        <f t="shared" si="3"/>
        <v>0.98699455321551222</v>
      </c>
      <c r="AF32" s="18">
        <v>0</v>
      </c>
      <c r="AG32" s="4"/>
    </row>
    <row r="33" spans="1:33" ht="140.6" outlineLevel="1" x14ac:dyDescent="0.25">
      <c r="A33" s="16" t="s">
        <v>56</v>
      </c>
      <c r="B33" s="17" t="s">
        <v>5</v>
      </c>
      <c r="C33" s="17" t="s">
        <v>6</v>
      </c>
      <c r="D33" s="17" t="s">
        <v>57</v>
      </c>
      <c r="E33" s="17" t="s">
        <v>5</v>
      </c>
      <c r="F33" s="17" t="s">
        <v>5</v>
      </c>
      <c r="G33" s="17"/>
      <c r="H33" s="17"/>
      <c r="I33" s="17"/>
      <c r="J33" s="17"/>
      <c r="K33" s="17"/>
      <c r="L33" s="17"/>
      <c r="M33" s="18">
        <v>120000</v>
      </c>
      <c r="N33" s="18">
        <v>119896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120000</v>
      </c>
      <c r="W33" s="18">
        <v>119896</v>
      </c>
      <c r="X33" s="18">
        <v>66896</v>
      </c>
      <c r="Y33" s="18">
        <v>0</v>
      </c>
      <c r="Z33" s="18">
        <v>0</v>
      </c>
      <c r="AA33" s="18">
        <v>66896</v>
      </c>
      <c r="AB33" s="18">
        <f t="shared" si="0"/>
        <v>-53104</v>
      </c>
      <c r="AC33" s="19">
        <f t="shared" si="1"/>
        <v>0.55746666666666667</v>
      </c>
      <c r="AD33" s="20">
        <f t="shared" si="2"/>
        <v>-53000</v>
      </c>
      <c r="AE33" s="19">
        <f t="shared" si="3"/>
        <v>0.55795022352705681</v>
      </c>
      <c r="AF33" s="18">
        <v>0</v>
      </c>
      <c r="AG33" s="4"/>
    </row>
    <row r="34" spans="1:33" ht="31.25" collapsed="1" x14ac:dyDescent="0.25">
      <c r="A34" s="25" t="s">
        <v>58</v>
      </c>
      <c r="B34" s="26" t="s">
        <v>5</v>
      </c>
      <c r="C34" s="26" t="s">
        <v>6</v>
      </c>
      <c r="D34" s="26" t="s">
        <v>59</v>
      </c>
      <c r="E34" s="26" t="s">
        <v>5</v>
      </c>
      <c r="F34" s="26" t="s">
        <v>5</v>
      </c>
      <c r="G34" s="26"/>
      <c r="H34" s="26"/>
      <c r="I34" s="26"/>
      <c r="J34" s="26"/>
      <c r="K34" s="26"/>
      <c r="L34" s="26"/>
      <c r="M34" s="27">
        <v>18373339.989999998</v>
      </c>
      <c r="N34" s="27">
        <v>38534086.280000001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15873339.99</v>
      </c>
      <c r="W34" s="27">
        <v>32411045.129999999</v>
      </c>
      <c r="X34" s="27">
        <v>32411045.129999999</v>
      </c>
      <c r="Y34" s="27">
        <v>0</v>
      </c>
      <c r="Z34" s="27">
        <v>0</v>
      </c>
      <c r="AA34" s="27">
        <v>32411045.129999999</v>
      </c>
      <c r="AB34" s="27">
        <f t="shared" si="0"/>
        <v>14037705.140000001</v>
      </c>
      <c r="AC34" s="28">
        <f t="shared" si="1"/>
        <v>1.7640257649202735</v>
      </c>
      <c r="AD34" s="29">
        <f t="shared" si="2"/>
        <v>-6123041.1500000022</v>
      </c>
      <c r="AE34" s="28">
        <f t="shared" si="3"/>
        <v>0.84110065292561542</v>
      </c>
      <c r="AF34" s="18">
        <v>0</v>
      </c>
      <c r="AG34" s="4"/>
    </row>
    <row r="35" spans="1:33" ht="31.25" outlineLevel="1" x14ac:dyDescent="0.25">
      <c r="A35" s="16" t="s">
        <v>60</v>
      </c>
      <c r="B35" s="17" t="s">
        <v>5</v>
      </c>
      <c r="C35" s="17" t="s">
        <v>6</v>
      </c>
      <c r="D35" s="17" t="s">
        <v>61</v>
      </c>
      <c r="E35" s="17" t="s">
        <v>5</v>
      </c>
      <c r="F35" s="17" t="s">
        <v>5</v>
      </c>
      <c r="G35" s="17"/>
      <c r="H35" s="17"/>
      <c r="I35" s="17"/>
      <c r="J35" s="17"/>
      <c r="K35" s="17"/>
      <c r="L35" s="17"/>
      <c r="M35" s="18">
        <v>18373339.989999998</v>
      </c>
      <c r="N35" s="18">
        <v>38534086.280000001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15873339.99</v>
      </c>
      <c r="W35" s="18">
        <v>32411045.129999999</v>
      </c>
      <c r="X35" s="18">
        <v>32411045.129999999</v>
      </c>
      <c r="Y35" s="18">
        <v>0</v>
      </c>
      <c r="Z35" s="18">
        <v>0</v>
      </c>
      <c r="AA35" s="18">
        <v>32411045.129999999</v>
      </c>
      <c r="AB35" s="18">
        <f t="shared" si="0"/>
        <v>14037705.140000001</v>
      </c>
      <c r="AC35" s="19">
        <f t="shared" si="1"/>
        <v>1.7640257649202735</v>
      </c>
      <c r="AD35" s="20">
        <f t="shared" si="2"/>
        <v>-6123041.1500000022</v>
      </c>
      <c r="AE35" s="19">
        <f t="shared" si="3"/>
        <v>0.84110065292561542</v>
      </c>
      <c r="AF35" s="18">
        <v>0</v>
      </c>
      <c r="AG35" s="4"/>
    </row>
    <row r="36" spans="1:33" ht="31.25" collapsed="1" x14ac:dyDescent="0.25">
      <c r="A36" s="25" t="s">
        <v>62</v>
      </c>
      <c r="B36" s="26" t="s">
        <v>5</v>
      </c>
      <c r="C36" s="26" t="s">
        <v>6</v>
      </c>
      <c r="D36" s="26" t="s">
        <v>63</v>
      </c>
      <c r="E36" s="26" t="s">
        <v>5</v>
      </c>
      <c r="F36" s="26" t="s">
        <v>5</v>
      </c>
      <c r="G36" s="26"/>
      <c r="H36" s="26"/>
      <c r="I36" s="26"/>
      <c r="J36" s="26"/>
      <c r="K36" s="26"/>
      <c r="L36" s="26"/>
      <c r="M36" s="27">
        <v>168045972.88</v>
      </c>
      <c r="N36" s="27">
        <v>183590368.62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92525073.359999999</v>
      </c>
      <c r="W36" s="27">
        <v>168440845.80000001</v>
      </c>
      <c r="X36" s="27">
        <v>168356780.81999999</v>
      </c>
      <c r="Y36" s="27">
        <v>0</v>
      </c>
      <c r="Z36" s="27">
        <v>0</v>
      </c>
      <c r="AA36" s="27">
        <v>168356780.81999999</v>
      </c>
      <c r="AB36" s="27">
        <f t="shared" si="0"/>
        <v>310807.93999999762</v>
      </c>
      <c r="AC36" s="28">
        <f t="shared" si="1"/>
        <v>1.0018495411384951</v>
      </c>
      <c r="AD36" s="29">
        <f t="shared" si="2"/>
        <v>-15233587.800000012</v>
      </c>
      <c r="AE36" s="28">
        <f t="shared" si="3"/>
        <v>0.9170240360945574</v>
      </c>
      <c r="AF36" s="18">
        <v>0</v>
      </c>
      <c r="AG36" s="4"/>
    </row>
    <row r="37" spans="1:33" ht="31.25" outlineLevel="1" x14ac:dyDescent="0.25">
      <c r="A37" s="16" t="s">
        <v>64</v>
      </c>
      <c r="B37" s="17" t="s">
        <v>5</v>
      </c>
      <c r="C37" s="17" t="s">
        <v>6</v>
      </c>
      <c r="D37" s="17" t="s">
        <v>65</v>
      </c>
      <c r="E37" s="17" t="s">
        <v>5</v>
      </c>
      <c r="F37" s="17" t="s">
        <v>5</v>
      </c>
      <c r="G37" s="17"/>
      <c r="H37" s="17"/>
      <c r="I37" s="17"/>
      <c r="J37" s="17"/>
      <c r="K37" s="17"/>
      <c r="L37" s="17"/>
      <c r="M37" s="18">
        <v>160744446.24000001</v>
      </c>
      <c r="N37" s="18">
        <v>168461531.02000001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80301524.079999998</v>
      </c>
      <c r="W37" s="18">
        <v>155899579.16</v>
      </c>
      <c r="X37" s="18">
        <v>155851264.18000001</v>
      </c>
      <c r="Y37" s="18">
        <v>0</v>
      </c>
      <c r="Z37" s="18">
        <v>0</v>
      </c>
      <c r="AA37" s="18">
        <v>155851264.18000001</v>
      </c>
      <c r="AB37" s="18">
        <f t="shared" si="0"/>
        <v>-4893182.0600000024</v>
      </c>
      <c r="AC37" s="19">
        <f t="shared" si="1"/>
        <v>0.9695592465279067</v>
      </c>
      <c r="AD37" s="20">
        <f t="shared" si="2"/>
        <v>-12610266.840000004</v>
      </c>
      <c r="AE37" s="19">
        <f t="shared" si="3"/>
        <v>0.92514453143309683</v>
      </c>
      <c r="AF37" s="18">
        <v>0</v>
      </c>
      <c r="AG37" s="4"/>
    </row>
    <row r="38" spans="1:33" ht="109.4" outlineLevel="1" x14ac:dyDescent="0.25">
      <c r="A38" s="16" t="s">
        <v>66</v>
      </c>
      <c r="B38" s="17" t="s">
        <v>5</v>
      </c>
      <c r="C38" s="17" t="s">
        <v>6</v>
      </c>
      <c r="D38" s="17" t="s">
        <v>67</v>
      </c>
      <c r="E38" s="17" t="s">
        <v>5</v>
      </c>
      <c r="F38" s="17" t="s">
        <v>5</v>
      </c>
      <c r="G38" s="17"/>
      <c r="H38" s="17"/>
      <c r="I38" s="17"/>
      <c r="J38" s="17"/>
      <c r="K38" s="17"/>
      <c r="L38" s="17"/>
      <c r="M38" s="18">
        <v>7301526.6399999997</v>
      </c>
      <c r="N38" s="18">
        <v>15128837.6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7301526.6399999997</v>
      </c>
      <c r="W38" s="18">
        <v>12541266.640000001</v>
      </c>
      <c r="X38" s="18">
        <v>12505516.640000001</v>
      </c>
      <c r="Y38" s="18">
        <v>0</v>
      </c>
      <c r="Z38" s="18">
        <v>0</v>
      </c>
      <c r="AA38" s="18">
        <v>12505516.640000001</v>
      </c>
      <c r="AB38" s="18">
        <f t="shared" si="0"/>
        <v>5203990.0000000009</v>
      </c>
      <c r="AC38" s="19">
        <f t="shared" si="1"/>
        <v>1.7127262908952423</v>
      </c>
      <c r="AD38" s="20">
        <f t="shared" si="2"/>
        <v>-2623320.959999999</v>
      </c>
      <c r="AE38" s="19">
        <f t="shared" si="3"/>
        <v>0.82660128759660956</v>
      </c>
      <c r="AF38" s="18">
        <v>0</v>
      </c>
      <c r="AG38" s="4"/>
    </row>
    <row r="39" spans="1:33" ht="93.75" outlineLevel="1" x14ac:dyDescent="0.25">
      <c r="A39" s="16" t="s">
        <v>68</v>
      </c>
      <c r="B39" s="17" t="s">
        <v>5</v>
      </c>
      <c r="C39" s="17" t="s">
        <v>6</v>
      </c>
      <c r="D39" s="17" t="s">
        <v>69</v>
      </c>
      <c r="E39" s="17" t="s">
        <v>5</v>
      </c>
      <c r="F39" s="17" t="s">
        <v>5</v>
      </c>
      <c r="G39" s="17"/>
      <c r="H39" s="17"/>
      <c r="I39" s="17"/>
      <c r="J39" s="17"/>
      <c r="K39" s="17"/>
      <c r="L39" s="17"/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4922022.6399999997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f t="shared" si="0"/>
        <v>0</v>
      </c>
      <c r="AC39" s="19" t="e">
        <f t="shared" si="1"/>
        <v>#DIV/0!</v>
      </c>
      <c r="AD39" s="20">
        <f t="shared" si="2"/>
        <v>0</v>
      </c>
      <c r="AE39" s="19" t="e">
        <f t="shared" si="3"/>
        <v>#DIV/0!</v>
      </c>
      <c r="AF39" s="18">
        <v>0</v>
      </c>
      <c r="AG39" s="4"/>
    </row>
    <row r="40" spans="1:33" ht="46.9" collapsed="1" x14ac:dyDescent="0.25">
      <c r="A40" s="25" t="s">
        <v>70</v>
      </c>
      <c r="B40" s="26" t="s">
        <v>5</v>
      </c>
      <c r="C40" s="26" t="s">
        <v>6</v>
      </c>
      <c r="D40" s="26" t="s">
        <v>71</v>
      </c>
      <c r="E40" s="26" t="s">
        <v>5</v>
      </c>
      <c r="F40" s="26" t="s">
        <v>5</v>
      </c>
      <c r="G40" s="26"/>
      <c r="H40" s="26"/>
      <c r="I40" s="26"/>
      <c r="J40" s="26"/>
      <c r="K40" s="26"/>
      <c r="L40" s="26"/>
      <c r="M40" s="27">
        <v>96000</v>
      </c>
      <c r="N40" s="27">
        <v>96000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96000</v>
      </c>
      <c r="W40" s="27">
        <v>96000</v>
      </c>
      <c r="X40" s="27">
        <v>96000</v>
      </c>
      <c r="Y40" s="27">
        <v>0</v>
      </c>
      <c r="Z40" s="27">
        <v>0</v>
      </c>
      <c r="AA40" s="27">
        <v>96000</v>
      </c>
      <c r="AB40" s="27">
        <f t="shared" si="0"/>
        <v>0</v>
      </c>
      <c r="AC40" s="28">
        <f t="shared" si="1"/>
        <v>1</v>
      </c>
      <c r="AD40" s="29">
        <f t="shared" si="2"/>
        <v>0</v>
      </c>
      <c r="AE40" s="28">
        <f t="shared" si="3"/>
        <v>1</v>
      </c>
      <c r="AF40" s="18">
        <v>0</v>
      </c>
      <c r="AG40" s="4"/>
    </row>
    <row r="41" spans="1:33" ht="46.9" outlineLevel="1" x14ac:dyDescent="0.25">
      <c r="A41" s="16" t="s">
        <v>72</v>
      </c>
      <c r="B41" s="17" t="s">
        <v>5</v>
      </c>
      <c r="C41" s="17" t="s">
        <v>6</v>
      </c>
      <c r="D41" s="17" t="s">
        <v>73</v>
      </c>
      <c r="E41" s="17" t="s">
        <v>5</v>
      </c>
      <c r="F41" s="17" t="s">
        <v>5</v>
      </c>
      <c r="G41" s="17"/>
      <c r="H41" s="17"/>
      <c r="I41" s="17"/>
      <c r="J41" s="17"/>
      <c r="K41" s="17"/>
      <c r="L41" s="17"/>
      <c r="M41" s="18">
        <v>96000</v>
      </c>
      <c r="N41" s="18">
        <v>96000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96000</v>
      </c>
      <c r="W41" s="18">
        <v>96000</v>
      </c>
      <c r="X41" s="18">
        <v>96000</v>
      </c>
      <c r="Y41" s="18">
        <v>0</v>
      </c>
      <c r="Z41" s="18">
        <v>0</v>
      </c>
      <c r="AA41" s="18">
        <v>96000</v>
      </c>
      <c r="AB41" s="18">
        <f t="shared" si="0"/>
        <v>0</v>
      </c>
      <c r="AC41" s="19">
        <f t="shared" si="1"/>
        <v>1</v>
      </c>
      <c r="AD41" s="20">
        <f t="shared" si="2"/>
        <v>0</v>
      </c>
      <c r="AE41" s="19">
        <f t="shared" si="3"/>
        <v>1</v>
      </c>
      <c r="AF41" s="18">
        <v>0</v>
      </c>
      <c r="AG41" s="4"/>
    </row>
    <row r="42" spans="1:33" ht="31.25" collapsed="1" x14ac:dyDescent="0.25">
      <c r="A42" s="25" t="s">
        <v>74</v>
      </c>
      <c r="B42" s="26" t="s">
        <v>5</v>
      </c>
      <c r="C42" s="26" t="s">
        <v>6</v>
      </c>
      <c r="D42" s="26" t="s">
        <v>75</v>
      </c>
      <c r="E42" s="26" t="s">
        <v>5</v>
      </c>
      <c r="F42" s="26" t="s">
        <v>5</v>
      </c>
      <c r="G42" s="26"/>
      <c r="H42" s="26"/>
      <c r="I42" s="26"/>
      <c r="J42" s="26"/>
      <c r="K42" s="26"/>
      <c r="L42" s="26"/>
      <c r="M42" s="27">
        <v>684691</v>
      </c>
      <c r="N42" s="27">
        <v>1041071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50000</v>
      </c>
      <c r="W42" s="27">
        <v>1041071</v>
      </c>
      <c r="X42" s="27">
        <v>1041071</v>
      </c>
      <c r="Y42" s="27">
        <v>0</v>
      </c>
      <c r="Z42" s="27">
        <v>0</v>
      </c>
      <c r="AA42" s="27">
        <v>1041071</v>
      </c>
      <c r="AB42" s="27">
        <f t="shared" si="0"/>
        <v>356380</v>
      </c>
      <c r="AC42" s="28">
        <f t="shared" si="1"/>
        <v>1.5204975675158576</v>
      </c>
      <c r="AD42" s="29">
        <f t="shared" si="2"/>
        <v>0</v>
      </c>
      <c r="AE42" s="28">
        <f t="shared" si="3"/>
        <v>1</v>
      </c>
      <c r="AF42" s="18">
        <v>0</v>
      </c>
      <c r="AG42" s="4"/>
    </row>
    <row r="43" spans="1:33" ht="46.9" outlineLevel="1" x14ac:dyDescent="0.25">
      <c r="A43" s="16" t="s">
        <v>76</v>
      </c>
      <c r="B43" s="17" t="s">
        <v>5</v>
      </c>
      <c r="C43" s="17" t="s">
        <v>6</v>
      </c>
      <c r="D43" s="17" t="s">
        <v>77</v>
      </c>
      <c r="E43" s="17" t="s">
        <v>5</v>
      </c>
      <c r="F43" s="17" t="s">
        <v>5</v>
      </c>
      <c r="G43" s="17"/>
      <c r="H43" s="17"/>
      <c r="I43" s="17"/>
      <c r="J43" s="17"/>
      <c r="K43" s="17"/>
      <c r="L43" s="17"/>
      <c r="M43" s="18">
        <v>684691</v>
      </c>
      <c r="N43" s="18">
        <v>978591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50000</v>
      </c>
      <c r="W43" s="18">
        <v>978591</v>
      </c>
      <c r="X43" s="18">
        <v>978591</v>
      </c>
      <c r="Y43" s="18">
        <v>0</v>
      </c>
      <c r="Z43" s="18">
        <v>0</v>
      </c>
      <c r="AA43" s="18">
        <v>978591</v>
      </c>
      <c r="AB43" s="18">
        <f t="shared" si="0"/>
        <v>293900</v>
      </c>
      <c r="AC43" s="19">
        <f t="shared" si="1"/>
        <v>1.429244724992734</v>
      </c>
      <c r="AD43" s="20">
        <f t="shared" si="2"/>
        <v>0</v>
      </c>
      <c r="AE43" s="19">
        <f t="shared" si="3"/>
        <v>1</v>
      </c>
      <c r="AF43" s="18">
        <v>0</v>
      </c>
      <c r="AG43" s="4"/>
    </row>
    <row r="44" spans="1:33" ht="31.25" outlineLevel="1" x14ac:dyDescent="0.25">
      <c r="A44" s="16" t="s">
        <v>78</v>
      </c>
      <c r="B44" s="17" t="s">
        <v>5</v>
      </c>
      <c r="C44" s="17" t="s">
        <v>6</v>
      </c>
      <c r="D44" s="17" t="s">
        <v>79</v>
      </c>
      <c r="E44" s="17" t="s">
        <v>5</v>
      </c>
      <c r="F44" s="17" t="s">
        <v>5</v>
      </c>
      <c r="G44" s="17"/>
      <c r="H44" s="17"/>
      <c r="I44" s="17"/>
      <c r="J44" s="17"/>
      <c r="K44" s="17"/>
      <c r="L44" s="17"/>
      <c r="M44" s="18">
        <v>0</v>
      </c>
      <c r="N44" s="18">
        <v>62480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62480</v>
      </c>
      <c r="X44" s="18">
        <v>62480</v>
      </c>
      <c r="Y44" s="18">
        <v>0</v>
      </c>
      <c r="Z44" s="18">
        <v>0</v>
      </c>
      <c r="AA44" s="18">
        <v>62480</v>
      </c>
      <c r="AB44" s="18">
        <f t="shared" si="0"/>
        <v>62480</v>
      </c>
      <c r="AC44" s="19" t="e">
        <f t="shared" si="1"/>
        <v>#DIV/0!</v>
      </c>
      <c r="AD44" s="20">
        <f t="shared" si="2"/>
        <v>0</v>
      </c>
      <c r="AE44" s="19">
        <f t="shared" si="3"/>
        <v>1</v>
      </c>
      <c r="AF44" s="18">
        <v>0</v>
      </c>
      <c r="AG44" s="4"/>
    </row>
    <row r="45" spans="1:33" ht="46.9" collapsed="1" x14ac:dyDescent="0.25">
      <c r="A45" s="25" t="s">
        <v>80</v>
      </c>
      <c r="B45" s="26" t="s">
        <v>5</v>
      </c>
      <c r="C45" s="26" t="s">
        <v>6</v>
      </c>
      <c r="D45" s="26" t="s">
        <v>81</v>
      </c>
      <c r="E45" s="26" t="s">
        <v>5</v>
      </c>
      <c r="F45" s="26" t="s">
        <v>5</v>
      </c>
      <c r="G45" s="26"/>
      <c r="H45" s="26"/>
      <c r="I45" s="26"/>
      <c r="J45" s="26"/>
      <c r="K45" s="26"/>
      <c r="L45" s="26"/>
      <c r="M45" s="27">
        <v>27166910.379999999</v>
      </c>
      <c r="N45" s="27">
        <v>25256952.850000001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27166910.379999999</v>
      </c>
      <c r="W45" s="27">
        <v>8685693.9100000001</v>
      </c>
      <c r="X45" s="27">
        <v>8685693.9100000001</v>
      </c>
      <c r="Y45" s="27">
        <v>0</v>
      </c>
      <c r="Z45" s="27">
        <v>0</v>
      </c>
      <c r="AA45" s="27">
        <v>8685693.9100000001</v>
      </c>
      <c r="AB45" s="27">
        <f t="shared" si="0"/>
        <v>-18481216.469999999</v>
      </c>
      <c r="AC45" s="28">
        <f t="shared" si="1"/>
        <v>0.31971592604782617</v>
      </c>
      <c r="AD45" s="29">
        <f t="shared" si="2"/>
        <v>-16571258.940000001</v>
      </c>
      <c r="AE45" s="28">
        <f t="shared" si="3"/>
        <v>0.34389318306067945</v>
      </c>
      <c r="AF45" s="18">
        <v>0</v>
      </c>
      <c r="AG45" s="4"/>
    </row>
    <row r="46" spans="1:33" ht="46.9" outlineLevel="1" x14ac:dyDescent="0.25">
      <c r="A46" s="16" t="s">
        <v>82</v>
      </c>
      <c r="B46" s="17" t="s">
        <v>5</v>
      </c>
      <c r="C46" s="17" t="s">
        <v>6</v>
      </c>
      <c r="D46" s="17" t="s">
        <v>83</v>
      </c>
      <c r="E46" s="17" t="s">
        <v>5</v>
      </c>
      <c r="F46" s="17" t="s">
        <v>5</v>
      </c>
      <c r="G46" s="17"/>
      <c r="H46" s="17"/>
      <c r="I46" s="17"/>
      <c r="J46" s="17"/>
      <c r="K46" s="17"/>
      <c r="L46" s="17"/>
      <c r="M46" s="18">
        <v>27166910.379999999</v>
      </c>
      <c r="N46" s="18">
        <v>25256952.850000001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27166910.379999999</v>
      </c>
      <c r="W46" s="18">
        <v>8685693.9100000001</v>
      </c>
      <c r="X46" s="18">
        <v>8685693.9100000001</v>
      </c>
      <c r="Y46" s="18">
        <v>0</v>
      </c>
      <c r="Z46" s="18">
        <v>0</v>
      </c>
      <c r="AA46" s="18">
        <v>8685693.9100000001</v>
      </c>
      <c r="AB46" s="18">
        <f t="shared" si="0"/>
        <v>-18481216.469999999</v>
      </c>
      <c r="AC46" s="19">
        <f t="shared" si="1"/>
        <v>0.31971592604782617</v>
      </c>
      <c r="AD46" s="20">
        <f t="shared" si="2"/>
        <v>-16571258.940000001</v>
      </c>
      <c r="AE46" s="19">
        <f t="shared" si="3"/>
        <v>0.34389318306067945</v>
      </c>
      <c r="AF46" s="18">
        <v>0</v>
      </c>
      <c r="AG46" s="4"/>
    </row>
    <row r="47" spans="1:33" ht="31.25" collapsed="1" x14ac:dyDescent="0.25">
      <c r="A47" s="25" t="s">
        <v>84</v>
      </c>
      <c r="B47" s="26" t="s">
        <v>5</v>
      </c>
      <c r="C47" s="26" t="s">
        <v>6</v>
      </c>
      <c r="D47" s="26" t="s">
        <v>85</v>
      </c>
      <c r="E47" s="26" t="s">
        <v>5</v>
      </c>
      <c r="F47" s="26" t="s">
        <v>5</v>
      </c>
      <c r="G47" s="26"/>
      <c r="H47" s="26"/>
      <c r="I47" s="26"/>
      <c r="J47" s="26"/>
      <c r="K47" s="26"/>
      <c r="L47" s="26"/>
      <c r="M47" s="27">
        <v>351148607.97000003</v>
      </c>
      <c r="N47" s="27">
        <v>370116062.47000003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209249384.16999999</v>
      </c>
      <c r="W47" s="27">
        <v>359600639.48000002</v>
      </c>
      <c r="X47" s="27">
        <v>352897530.01999998</v>
      </c>
      <c r="Y47" s="27">
        <v>0</v>
      </c>
      <c r="Z47" s="27">
        <v>0</v>
      </c>
      <c r="AA47" s="27">
        <v>352897530.01999998</v>
      </c>
      <c r="AB47" s="27">
        <f t="shared" si="0"/>
        <v>1748922.0499999523</v>
      </c>
      <c r="AC47" s="28">
        <f t="shared" si="1"/>
        <v>1.0049805752046421</v>
      </c>
      <c r="AD47" s="29">
        <f t="shared" si="2"/>
        <v>-17218532.450000048</v>
      </c>
      <c r="AE47" s="28">
        <f t="shared" si="3"/>
        <v>0.95347801893522066</v>
      </c>
      <c r="AF47" s="18">
        <v>0</v>
      </c>
      <c r="AG47" s="4"/>
    </row>
    <row r="48" spans="1:33" ht="78.150000000000006" outlineLevel="1" x14ac:dyDescent="0.25">
      <c r="A48" s="16" t="s">
        <v>86</v>
      </c>
      <c r="B48" s="17" t="s">
        <v>5</v>
      </c>
      <c r="C48" s="17" t="s">
        <v>6</v>
      </c>
      <c r="D48" s="17" t="s">
        <v>87</v>
      </c>
      <c r="E48" s="17" t="s">
        <v>5</v>
      </c>
      <c r="F48" s="17" t="s">
        <v>5</v>
      </c>
      <c r="G48" s="17"/>
      <c r="H48" s="17"/>
      <c r="I48" s="17"/>
      <c r="J48" s="17"/>
      <c r="K48" s="17"/>
      <c r="L48" s="17"/>
      <c r="M48" s="18">
        <v>5820246.6299999999</v>
      </c>
      <c r="N48" s="18">
        <v>7627649.5599999996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5820246.6299999999</v>
      </c>
      <c r="W48" s="18">
        <v>7627559.5599999996</v>
      </c>
      <c r="X48" s="18">
        <v>7484438.7699999996</v>
      </c>
      <c r="Y48" s="18">
        <v>0</v>
      </c>
      <c r="Z48" s="18">
        <v>0</v>
      </c>
      <c r="AA48" s="18">
        <v>7484438.7699999996</v>
      </c>
      <c r="AB48" s="18">
        <f t="shared" si="0"/>
        <v>1664192.1399999997</v>
      </c>
      <c r="AC48" s="19">
        <f t="shared" si="1"/>
        <v>1.2859315499487691</v>
      </c>
      <c r="AD48" s="20">
        <f t="shared" si="2"/>
        <v>-143210.79000000004</v>
      </c>
      <c r="AE48" s="19">
        <f t="shared" si="3"/>
        <v>0.98122478112379352</v>
      </c>
      <c r="AF48" s="18">
        <v>0</v>
      </c>
      <c r="AG48" s="4"/>
    </row>
    <row r="49" spans="1:33" ht="78.150000000000006" outlineLevel="1" x14ac:dyDescent="0.25">
      <c r="A49" s="16" t="s">
        <v>88</v>
      </c>
      <c r="B49" s="17" t="s">
        <v>5</v>
      </c>
      <c r="C49" s="17" t="s">
        <v>6</v>
      </c>
      <c r="D49" s="17" t="s">
        <v>89</v>
      </c>
      <c r="E49" s="17" t="s">
        <v>5</v>
      </c>
      <c r="F49" s="17" t="s">
        <v>5</v>
      </c>
      <c r="G49" s="17"/>
      <c r="H49" s="17"/>
      <c r="I49" s="17"/>
      <c r="J49" s="17"/>
      <c r="K49" s="17"/>
      <c r="L49" s="17"/>
      <c r="M49" s="18">
        <v>272592731.32999998</v>
      </c>
      <c r="N49" s="18">
        <v>286220845.38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124891826</v>
      </c>
      <c r="W49" s="18">
        <v>276052024.05000001</v>
      </c>
      <c r="X49" s="18">
        <v>271423772.73000002</v>
      </c>
      <c r="Y49" s="18">
        <v>0</v>
      </c>
      <c r="Z49" s="18">
        <v>0</v>
      </c>
      <c r="AA49" s="18">
        <v>271423772.73000002</v>
      </c>
      <c r="AB49" s="18">
        <f t="shared" si="0"/>
        <v>-1168958.5999999642</v>
      </c>
      <c r="AC49" s="19">
        <f t="shared" si="1"/>
        <v>0.99571170297059453</v>
      </c>
      <c r="AD49" s="20">
        <f t="shared" si="2"/>
        <v>-14797072.649999976</v>
      </c>
      <c r="AE49" s="19">
        <f t="shared" si="3"/>
        <v>0.94830190432022976</v>
      </c>
      <c r="AF49" s="18">
        <v>0</v>
      </c>
      <c r="AG49" s="4"/>
    </row>
    <row r="50" spans="1:33" ht="125" outlineLevel="1" x14ac:dyDescent="0.25">
      <c r="A50" s="16" t="s">
        <v>90</v>
      </c>
      <c r="B50" s="17" t="s">
        <v>5</v>
      </c>
      <c r="C50" s="17" t="s">
        <v>6</v>
      </c>
      <c r="D50" s="17" t="s">
        <v>91</v>
      </c>
      <c r="E50" s="17" t="s">
        <v>5</v>
      </c>
      <c r="F50" s="17" t="s">
        <v>5</v>
      </c>
      <c r="G50" s="17"/>
      <c r="H50" s="17"/>
      <c r="I50" s="17"/>
      <c r="J50" s="17"/>
      <c r="K50" s="17"/>
      <c r="L50" s="17"/>
      <c r="M50" s="18">
        <v>72735630.010000005</v>
      </c>
      <c r="N50" s="18">
        <v>76267567.530000001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72735630.010000005</v>
      </c>
      <c r="W50" s="18">
        <v>75921055.870000005</v>
      </c>
      <c r="X50" s="18">
        <v>73989318.519999996</v>
      </c>
      <c r="Y50" s="18">
        <v>0</v>
      </c>
      <c r="Z50" s="18">
        <v>0</v>
      </c>
      <c r="AA50" s="18">
        <v>73989318.519999996</v>
      </c>
      <c r="AB50" s="18">
        <f t="shared" si="0"/>
        <v>1253688.5099999905</v>
      </c>
      <c r="AC50" s="19">
        <f t="shared" si="1"/>
        <v>1.0172362363511203</v>
      </c>
      <c r="AD50" s="20">
        <f t="shared" si="2"/>
        <v>-2278249.0100000054</v>
      </c>
      <c r="AE50" s="19">
        <f t="shared" si="3"/>
        <v>0.9701282067360566</v>
      </c>
      <c r="AF50" s="18">
        <v>0</v>
      </c>
      <c r="AG50" s="4"/>
    </row>
    <row r="51" spans="1:33" ht="31.25" collapsed="1" x14ac:dyDescent="0.25">
      <c r="A51" s="25" t="s">
        <v>92</v>
      </c>
      <c r="B51" s="26" t="s">
        <v>5</v>
      </c>
      <c r="C51" s="26" t="s">
        <v>6</v>
      </c>
      <c r="D51" s="26" t="s">
        <v>93</v>
      </c>
      <c r="E51" s="26" t="s">
        <v>5</v>
      </c>
      <c r="F51" s="26" t="s">
        <v>5</v>
      </c>
      <c r="G51" s="26"/>
      <c r="H51" s="26"/>
      <c r="I51" s="26"/>
      <c r="J51" s="26"/>
      <c r="K51" s="26"/>
      <c r="L51" s="26"/>
      <c r="M51" s="27">
        <v>1216810</v>
      </c>
      <c r="N51" s="27">
        <v>1565588.93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1216810</v>
      </c>
      <c r="W51" s="27">
        <v>1565588.93</v>
      </c>
      <c r="X51" s="27">
        <v>1565588.93</v>
      </c>
      <c r="Y51" s="27">
        <v>0</v>
      </c>
      <c r="Z51" s="27">
        <v>0</v>
      </c>
      <c r="AA51" s="27">
        <v>1565588.93</v>
      </c>
      <c r="AB51" s="27">
        <f t="shared" si="0"/>
        <v>348778.92999999993</v>
      </c>
      <c r="AC51" s="28">
        <f t="shared" si="1"/>
        <v>1.2866338458756914</v>
      </c>
      <c r="AD51" s="29">
        <f t="shared" si="2"/>
        <v>0</v>
      </c>
      <c r="AE51" s="28">
        <f t="shared" si="3"/>
        <v>1</v>
      </c>
      <c r="AF51" s="18">
        <v>0</v>
      </c>
      <c r="AG51" s="4"/>
    </row>
    <row r="52" spans="1:33" ht="46.9" outlineLevel="1" x14ac:dyDescent="0.25">
      <c r="A52" s="16" t="s">
        <v>94</v>
      </c>
      <c r="B52" s="17" t="s">
        <v>5</v>
      </c>
      <c r="C52" s="17" t="s">
        <v>6</v>
      </c>
      <c r="D52" s="17" t="s">
        <v>95</v>
      </c>
      <c r="E52" s="17" t="s">
        <v>5</v>
      </c>
      <c r="F52" s="17" t="s">
        <v>5</v>
      </c>
      <c r="G52" s="17"/>
      <c r="H52" s="17"/>
      <c r="I52" s="17"/>
      <c r="J52" s="17"/>
      <c r="K52" s="17"/>
      <c r="L52" s="17"/>
      <c r="M52" s="18">
        <v>1216810</v>
      </c>
      <c r="N52" s="18">
        <v>1565588.93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1216810</v>
      </c>
      <c r="W52" s="18">
        <v>1565588.93</v>
      </c>
      <c r="X52" s="18">
        <v>1565588.93</v>
      </c>
      <c r="Y52" s="18">
        <v>0</v>
      </c>
      <c r="Z52" s="18">
        <v>0</v>
      </c>
      <c r="AA52" s="18">
        <v>1565588.93</v>
      </c>
      <c r="AB52" s="18">
        <f t="shared" si="0"/>
        <v>348778.92999999993</v>
      </c>
      <c r="AC52" s="19">
        <f t="shared" si="1"/>
        <v>1.2866338458756914</v>
      </c>
      <c r="AD52" s="20">
        <f t="shared" si="2"/>
        <v>0</v>
      </c>
      <c r="AE52" s="19">
        <f t="shared" si="3"/>
        <v>1</v>
      </c>
      <c r="AF52" s="18">
        <v>0</v>
      </c>
      <c r="AG52" s="4"/>
    </row>
    <row r="53" spans="1:33" ht="62.5" collapsed="1" x14ac:dyDescent="0.25">
      <c r="A53" s="25" t="s">
        <v>96</v>
      </c>
      <c r="B53" s="26" t="s">
        <v>5</v>
      </c>
      <c r="C53" s="26" t="s">
        <v>6</v>
      </c>
      <c r="D53" s="26" t="s">
        <v>97</v>
      </c>
      <c r="E53" s="26" t="s">
        <v>5</v>
      </c>
      <c r="F53" s="26" t="s">
        <v>5</v>
      </c>
      <c r="G53" s="26"/>
      <c r="H53" s="26"/>
      <c r="I53" s="26"/>
      <c r="J53" s="26"/>
      <c r="K53" s="26"/>
      <c r="L53" s="26"/>
      <c r="M53" s="27">
        <v>10100</v>
      </c>
      <c r="N53" s="27">
        <v>2788273.87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2788273.87</v>
      </c>
      <c r="X53" s="27">
        <v>2788273.87</v>
      </c>
      <c r="Y53" s="27">
        <v>0</v>
      </c>
      <c r="Z53" s="27">
        <v>0</v>
      </c>
      <c r="AA53" s="27">
        <v>2788273.87</v>
      </c>
      <c r="AB53" s="27">
        <f t="shared" si="0"/>
        <v>2778173.87</v>
      </c>
      <c r="AC53" s="28">
        <f t="shared" si="1"/>
        <v>276.06671980198018</v>
      </c>
      <c r="AD53" s="29">
        <f t="shared" si="2"/>
        <v>0</v>
      </c>
      <c r="AE53" s="28">
        <f t="shared" si="3"/>
        <v>1</v>
      </c>
      <c r="AF53" s="18">
        <v>0</v>
      </c>
      <c r="AG53" s="4"/>
    </row>
    <row r="54" spans="1:33" ht="62.5" outlineLevel="1" x14ac:dyDescent="0.25">
      <c r="A54" s="16" t="s">
        <v>98</v>
      </c>
      <c r="B54" s="17" t="s">
        <v>5</v>
      </c>
      <c r="C54" s="17" t="s">
        <v>6</v>
      </c>
      <c r="D54" s="17" t="s">
        <v>99</v>
      </c>
      <c r="E54" s="17" t="s">
        <v>5</v>
      </c>
      <c r="F54" s="17" t="s">
        <v>5</v>
      </c>
      <c r="G54" s="17"/>
      <c r="H54" s="17"/>
      <c r="I54" s="17"/>
      <c r="J54" s="17"/>
      <c r="K54" s="17"/>
      <c r="L54" s="17"/>
      <c r="M54" s="18">
        <v>10100</v>
      </c>
      <c r="N54" s="18">
        <v>5350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5350</v>
      </c>
      <c r="X54" s="18">
        <v>5350</v>
      </c>
      <c r="Y54" s="18">
        <v>0</v>
      </c>
      <c r="Z54" s="18">
        <v>0</v>
      </c>
      <c r="AA54" s="18">
        <v>5350</v>
      </c>
      <c r="AB54" s="18">
        <f t="shared" si="0"/>
        <v>-4750</v>
      </c>
      <c r="AC54" s="19">
        <f t="shared" si="1"/>
        <v>0.52970297029702973</v>
      </c>
      <c r="AD54" s="20">
        <f t="shared" si="2"/>
        <v>0</v>
      </c>
      <c r="AE54" s="19">
        <f t="shared" si="3"/>
        <v>1</v>
      </c>
      <c r="AF54" s="18">
        <v>0</v>
      </c>
      <c r="AG54" s="4"/>
    </row>
    <row r="55" spans="1:33" ht="62.5" outlineLevel="1" x14ac:dyDescent="0.25">
      <c r="A55" s="16" t="s">
        <v>100</v>
      </c>
      <c r="B55" s="17" t="s">
        <v>5</v>
      </c>
      <c r="C55" s="17" t="s">
        <v>6</v>
      </c>
      <c r="D55" s="17" t="s">
        <v>101</v>
      </c>
      <c r="E55" s="17" t="s">
        <v>5</v>
      </c>
      <c r="F55" s="17" t="s">
        <v>5</v>
      </c>
      <c r="G55" s="17"/>
      <c r="H55" s="17"/>
      <c r="I55" s="17"/>
      <c r="J55" s="17"/>
      <c r="K55" s="17"/>
      <c r="L55" s="17"/>
      <c r="M55" s="18">
        <v>0</v>
      </c>
      <c r="N55" s="18">
        <v>2782923.87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2782923.87</v>
      </c>
      <c r="X55" s="18">
        <v>2782923.87</v>
      </c>
      <c r="Y55" s="18">
        <v>0</v>
      </c>
      <c r="Z55" s="18">
        <v>0</v>
      </c>
      <c r="AA55" s="18">
        <v>2782923.87</v>
      </c>
      <c r="AB55" s="18">
        <f t="shared" si="0"/>
        <v>2782923.87</v>
      </c>
      <c r="AC55" s="19"/>
      <c r="AD55" s="20">
        <f t="shared" si="2"/>
        <v>0</v>
      </c>
      <c r="AE55" s="19">
        <f t="shared" si="3"/>
        <v>1</v>
      </c>
      <c r="AF55" s="18">
        <v>0</v>
      </c>
      <c r="AG55" s="4"/>
    </row>
    <row r="56" spans="1:33" ht="46.9" collapsed="1" x14ac:dyDescent="0.25">
      <c r="A56" s="25" t="s">
        <v>102</v>
      </c>
      <c r="B56" s="26" t="s">
        <v>5</v>
      </c>
      <c r="C56" s="26" t="s">
        <v>6</v>
      </c>
      <c r="D56" s="26" t="s">
        <v>103</v>
      </c>
      <c r="E56" s="26" t="s">
        <v>5</v>
      </c>
      <c r="F56" s="26" t="s">
        <v>5</v>
      </c>
      <c r="G56" s="26"/>
      <c r="H56" s="26"/>
      <c r="I56" s="26"/>
      <c r="J56" s="26"/>
      <c r="K56" s="26"/>
      <c r="L56" s="26"/>
      <c r="M56" s="27">
        <v>15326591.960000001</v>
      </c>
      <c r="N56" s="27">
        <v>15326591.960000001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2194223.12</v>
      </c>
      <c r="W56" s="27">
        <v>15076859.66</v>
      </c>
      <c r="X56" s="27">
        <v>14926917.199999999</v>
      </c>
      <c r="Y56" s="27">
        <v>0</v>
      </c>
      <c r="Z56" s="27">
        <v>0</v>
      </c>
      <c r="AA56" s="27">
        <v>14926917.199999999</v>
      </c>
      <c r="AB56" s="27">
        <f t="shared" si="0"/>
        <v>-399674.76000000164</v>
      </c>
      <c r="AC56" s="28">
        <f t="shared" si="1"/>
        <v>0.97392278981243252</v>
      </c>
      <c r="AD56" s="29">
        <f t="shared" si="2"/>
        <v>-399674.76000000164</v>
      </c>
      <c r="AE56" s="28">
        <f t="shared" si="3"/>
        <v>0.97392278981243252</v>
      </c>
      <c r="AF56" s="18">
        <v>0</v>
      </c>
      <c r="AG56" s="4"/>
    </row>
    <row r="57" spans="1:33" ht="46.9" outlineLevel="1" x14ac:dyDescent="0.25">
      <c r="A57" s="16" t="s">
        <v>104</v>
      </c>
      <c r="B57" s="17" t="s">
        <v>5</v>
      </c>
      <c r="C57" s="17" t="s">
        <v>6</v>
      </c>
      <c r="D57" s="17" t="s">
        <v>105</v>
      </c>
      <c r="E57" s="17" t="s">
        <v>5</v>
      </c>
      <c r="F57" s="17" t="s">
        <v>5</v>
      </c>
      <c r="G57" s="17"/>
      <c r="H57" s="17"/>
      <c r="I57" s="17"/>
      <c r="J57" s="17"/>
      <c r="K57" s="17"/>
      <c r="L57" s="17"/>
      <c r="M57" s="18">
        <v>15326591.960000001</v>
      </c>
      <c r="N57" s="18">
        <v>15326591.960000001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2194223.12</v>
      </c>
      <c r="W57" s="18">
        <v>15076859.66</v>
      </c>
      <c r="X57" s="18">
        <v>14926917.199999999</v>
      </c>
      <c r="Y57" s="18">
        <v>0</v>
      </c>
      <c r="Z57" s="18">
        <v>0</v>
      </c>
      <c r="AA57" s="18">
        <v>14926917.199999999</v>
      </c>
      <c r="AB57" s="18">
        <f t="shared" si="0"/>
        <v>-399674.76000000164</v>
      </c>
      <c r="AC57" s="19">
        <f t="shared" si="1"/>
        <v>0.97392278981243252</v>
      </c>
      <c r="AD57" s="20">
        <f t="shared" si="2"/>
        <v>-399674.76000000164</v>
      </c>
      <c r="AE57" s="19">
        <f t="shared" si="3"/>
        <v>0.97392278981243252</v>
      </c>
      <c r="AF57" s="18">
        <v>0</v>
      </c>
      <c r="AG57" s="4"/>
    </row>
    <row r="58" spans="1:33" ht="125" collapsed="1" x14ac:dyDescent="0.25">
      <c r="A58" s="25" t="s">
        <v>106</v>
      </c>
      <c r="B58" s="26" t="s">
        <v>5</v>
      </c>
      <c r="C58" s="26" t="s">
        <v>6</v>
      </c>
      <c r="D58" s="26" t="s">
        <v>107</v>
      </c>
      <c r="E58" s="26" t="s">
        <v>5</v>
      </c>
      <c r="F58" s="26" t="s">
        <v>5</v>
      </c>
      <c r="G58" s="26"/>
      <c r="H58" s="26"/>
      <c r="I58" s="26"/>
      <c r="J58" s="26"/>
      <c r="K58" s="26"/>
      <c r="L58" s="26"/>
      <c r="M58" s="27">
        <v>89733719.579999998</v>
      </c>
      <c r="N58" s="27">
        <v>109905922.54000001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88643016.700000003</v>
      </c>
      <c r="W58" s="27">
        <v>106819974.19</v>
      </c>
      <c r="X58" s="27">
        <v>102833096.72</v>
      </c>
      <c r="Y58" s="27">
        <v>0</v>
      </c>
      <c r="Z58" s="27">
        <v>0</v>
      </c>
      <c r="AA58" s="27">
        <v>102833096.72</v>
      </c>
      <c r="AB58" s="27">
        <f t="shared" si="0"/>
        <v>13099377.140000001</v>
      </c>
      <c r="AC58" s="28">
        <f t="shared" si="1"/>
        <v>1.1459805433376866</v>
      </c>
      <c r="AD58" s="29">
        <f t="shared" si="2"/>
        <v>-7072825.8200000077</v>
      </c>
      <c r="AE58" s="28">
        <f t="shared" si="3"/>
        <v>0.93564654518571677</v>
      </c>
      <c r="AF58" s="18">
        <v>0</v>
      </c>
      <c r="AG58" s="4"/>
    </row>
    <row r="59" spans="1:33" ht="125" outlineLevel="1" x14ac:dyDescent="0.25">
      <c r="A59" s="16" t="s">
        <v>108</v>
      </c>
      <c r="B59" s="17" t="s">
        <v>5</v>
      </c>
      <c r="C59" s="17" t="s">
        <v>6</v>
      </c>
      <c r="D59" s="17" t="s">
        <v>109</v>
      </c>
      <c r="E59" s="17" t="s">
        <v>5</v>
      </c>
      <c r="F59" s="17" t="s">
        <v>5</v>
      </c>
      <c r="G59" s="17"/>
      <c r="H59" s="17"/>
      <c r="I59" s="17"/>
      <c r="J59" s="17"/>
      <c r="K59" s="17"/>
      <c r="L59" s="17"/>
      <c r="M59" s="18">
        <v>29181817.93</v>
      </c>
      <c r="N59" s="18">
        <v>43611517.100000001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28091115.050000001</v>
      </c>
      <c r="W59" s="18">
        <v>41172476.579999998</v>
      </c>
      <c r="X59" s="18">
        <v>37509685.439999998</v>
      </c>
      <c r="Y59" s="18">
        <v>0</v>
      </c>
      <c r="Z59" s="18">
        <v>0</v>
      </c>
      <c r="AA59" s="18">
        <v>37509685.439999998</v>
      </c>
      <c r="AB59" s="18">
        <f t="shared" si="0"/>
        <v>8327867.5099999979</v>
      </c>
      <c r="AC59" s="19">
        <f t="shared" si="1"/>
        <v>1.2853786398769433</v>
      </c>
      <c r="AD59" s="20">
        <f t="shared" si="2"/>
        <v>-6101831.6600000039</v>
      </c>
      <c r="AE59" s="19">
        <f t="shared" si="3"/>
        <v>0.8600866911827747</v>
      </c>
      <c r="AF59" s="18">
        <v>0</v>
      </c>
      <c r="AG59" s="4"/>
    </row>
    <row r="60" spans="1:33" ht="78.150000000000006" outlineLevel="1" x14ac:dyDescent="0.25">
      <c r="A60" s="16" t="s">
        <v>110</v>
      </c>
      <c r="B60" s="17" t="s">
        <v>5</v>
      </c>
      <c r="C60" s="17" t="s">
        <v>6</v>
      </c>
      <c r="D60" s="17" t="s">
        <v>111</v>
      </c>
      <c r="E60" s="17" t="s">
        <v>5</v>
      </c>
      <c r="F60" s="17" t="s">
        <v>5</v>
      </c>
      <c r="G60" s="17"/>
      <c r="H60" s="17"/>
      <c r="I60" s="17"/>
      <c r="J60" s="17"/>
      <c r="K60" s="17"/>
      <c r="L60" s="17"/>
      <c r="M60" s="18">
        <v>60551901.649999999</v>
      </c>
      <c r="N60" s="18">
        <v>66294405.439999998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60551901.649999999</v>
      </c>
      <c r="W60" s="18">
        <v>65647497.609999999</v>
      </c>
      <c r="X60" s="18">
        <v>65323411.280000001</v>
      </c>
      <c r="Y60" s="18">
        <v>0</v>
      </c>
      <c r="Z60" s="18">
        <v>0</v>
      </c>
      <c r="AA60" s="18">
        <v>65323411.280000001</v>
      </c>
      <c r="AB60" s="18">
        <f t="shared" si="0"/>
        <v>4771509.6300000027</v>
      </c>
      <c r="AC60" s="19">
        <f t="shared" si="1"/>
        <v>1.0788003266615822</v>
      </c>
      <c r="AD60" s="20">
        <f t="shared" si="2"/>
        <v>-970994.15999999642</v>
      </c>
      <c r="AE60" s="19">
        <f t="shared" si="3"/>
        <v>0.98535330163148083</v>
      </c>
      <c r="AF60" s="18">
        <v>0</v>
      </c>
      <c r="AG60" s="4"/>
    </row>
    <row r="61" spans="1:33" ht="109.4" collapsed="1" x14ac:dyDescent="0.25">
      <c r="A61" s="25" t="s">
        <v>112</v>
      </c>
      <c r="B61" s="26" t="s">
        <v>5</v>
      </c>
      <c r="C61" s="26" t="s">
        <v>6</v>
      </c>
      <c r="D61" s="26" t="s">
        <v>113</v>
      </c>
      <c r="E61" s="26" t="s">
        <v>5</v>
      </c>
      <c r="F61" s="26" t="s">
        <v>5</v>
      </c>
      <c r="G61" s="26"/>
      <c r="H61" s="26"/>
      <c r="I61" s="26"/>
      <c r="J61" s="26"/>
      <c r="K61" s="26"/>
      <c r="L61" s="26"/>
      <c r="M61" s="27">
        <v>58300</v>
      </c>
      <c r="N61" s="27">
        <v>58300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58300</v>
      </c>
      <c r="W61" s="27">
        <v>58300</v>
      </c>
      <c r="X61" s="27">
        <v>58300</v>
      </c>
      <c r="Y61" s="27">
        <v>0</v>
      </c>
      <c r="Z61" s="27">
        <v>0</v>
      </c>
      <c r="AA61" s="27">
        <v>58300</v>
      </c>
      <c r="AB61" s="27">
        <f t="shared" si="0"/>
        <v>0</v>
      </c>
      <c r="AC61" s="28">
        <f t="shared" si="1"/>
        <v>1</v>
      </c>
      <c r="AD61" s="29">
        <f t="shared" si="2"/>
        <v>0</v>
      </c>
      <c r="AE61" s="28">
        <f t="shared" si="3"/>
        <v>1</v>
      </c>
      <c r="AF61" s="18">
        <v>0</v>
      </c>
      <c r="AG61" s="4"/>
    </row>
    <row r="62" spans="1:33" ht="93.75" outlineLevel="1" x14ac:dyDescent="0.25">
      <c r="A62" s="16" t="s">
        <v>114</v>
      </c>
      <c r="B62" s="17" t="s">
        <v>5</v>
      </c>
      <c r="C62" s="17" t="s">
        <v>6</v>
      </c>
      <c r="D62" s="17" t="s">
        <v>115</v>
      </c>
      <c r="E62" s="17" t="s">
        <v>5</v>
      </c>
      <c r="F62" s="17" t="s">
        <v>5</v>
      </c>
      <c r="G62" s="17"/>
      <c r="H62" s="17"/>
      <c r="I62" s="17"/>
      <c r="J62" s="17"/>
      <c r="K62" s="17"/>
      <c r="L62" s="17"/>
      <c r="M62" s="18">
        <v>58300</v>
      </c>
      <c r="N62" s="18">
        <v>58300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58300</v>
      </c>
      <c r="W62" s="18">
        <v>58300</v>
      </c>
      <c r="X62" s="18">
        <v>58300</v>
      </c>
      <c r="Y62" s="18">
        <v>0</v>
      </c>
      <c r="Z62" s="18">
        <v>0</v>
      </c>
      <c r="AA62" s="18">
        <v>58300</v>
      </c>
      <c r="AB62" s="18">
        <f t="shared" si="0"/>
        <v>0</v>
      </c>
      <c r="AC62" s="19">
        <f t="shared" si="1"/>
        <v>1</v>
      </c>
      <c r="AD62" s="20">
        <f t="shared" si="2"/>
        <v>0</v>
      </c>
      <c r="AE62" s="19">
        <f t="shared" si="3"/>
        <v>1</v>
      </c>
      <c r="AF62" s="18">
        <v>0</v>
      </c>
      <c r="AG62" s="4"/>
    </row>
    <row r="63" spans="1:33" ht="125" collapsed="1" x14ac:dyDescent="0.25">
      <c r="A63" s="25" t="s">
        <v>116</v>
      </c>
      <c r="B63" s="26" t="s">
        <v>5</v>
      </c>
      <c r="C63" s="26" t="s">
        <v>6</v>
      </c>
      <c r="D63" s="26" t="s">
        <v>117</v>
      </c>
      <c r="E63" s="26" t="s">
        <v>5</v>
      </c>
      <c r="F63" s="26" t="s">
        <v>5</v>
      </c>
      <c r="G63" s="26"/>
      <c r="H63" s="26"/>
      <c r="I63" s="26"/>
      <c r="J63" s="26"/>
      <c r="K63" s="26"/>
      <c r="L63" s="26"/>
      <c r="M63" s="27">
        <v>0</v>
      </c>
      <c r="N63" s="27">
        <v>83443944.769999996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82245883.150000006</v>
      </c>
      <c r="X63" s="27">
        <v>82245883.150000006</v>
      </c>
      <c r="Y63" s="27">
        <v>0</v>
      </c>
      <c r="Z63" s="27">
        <v>0</v>
      </c>
      <c r="AA63" s="27">
        <v>82245883.150000006</v>
      </c>
      <c r="AB63" s="27">
        <f t="shared" si="0"/>
        <v>82245883.150000006</v>
      </c>
      <c r="AC63" s="28"/>
      <c r="AD63" s="29">
        <f t="shared" si="2"/>
        <v>-1198061.6199999899</v>
      </c>
      <c r="AE63" s="28">
        <f t="shared" si="3"/>
        <v>0.98564231804593783</v>
      </c>
      <c r="AF63" s="18">
        <v>0</v>
      </c>
      <c r="AG63" s="4"/>
    </row>
    <row r="64" spans="1:33" ht="23.1" customHeight="1" x14ac:dyDescent="0.25">
      <c r="A64" s="35" t="s">
        <v>122</v>
      </c>
      <c r="B64" s="36"/>
      <c r="C64" s="36"/>
      <c r="D64" s="38" t="s">
        <v>124</v>
      </c>
      <c r="E64" s="36"/>
      <c r="F64" s="36"/>
      <c r="G64" s="36"/>
      <c r="H64" s="36"/>
      <c r="I64" s="36"/>
      <c r="J64" s="36"/>
      <c r="K64" s="36"/>
      <c r="L64" s="37"/>
      <c r="M64" s="30">
        <f>M8+M11+M14+M18+M22+M26+M29+M34+M36+M40+M42+M45+M47+M51+M53+M56+M58+M61+M63</f>
        <v>3742200386.2999992</v>
      </c>
      <c r="N64" s="30">
        <f>N8+N11+N14+N18+N22+N26+N29+N34+N36+N40+N42+N45+N47+N51+N53+N56+N58+N61+N63</f>
        <v>4027007076.5199995</v>
      </c>
      <c r="O64" s="30">
        <f t="shared" ref="N64:AD64" si="4">O8+O11+O14+O18+O22+O26+O34+O36+O40+O42+O45+O47+O51+O53+O56+O58+O61+O63</f>
        <v>0</v>
      </c>
      <c r="P64" s="30">
        <f t="shared" si="4"/>
        <v>0</v>
      </c>
      <c r="Q64" s="30">
        <f t="shared" si="4"/>
        <v>0</v>
      </c>
      <c r="R64" s="30">
        <f t="shared" si="4"/>
        <v>0</v>
      </c>
      <c r="S64" s="30">
        <f t="shared" si="4"/>
        <v>0</v>
      </c>
      <c r="T64" s="30">
        <f t="shared" si="4"/>
        <v>0</v>
      </c>
      <c r="U64" s="30">
        <f t="shared" si="4"/>
        <v>0</v>
      </c>
      <c r="V64" s="30">
        <f t="shared" si="4"/>
        <v>2830393935.5199995</v>
      </c>
      <c r="W64" s="30">
        <f t="shared" si="4"/>
        <v>3898938628.8399997</v>
      </c>
      <c r="X64" s="30">
        <f>X8+X11+X14+X18+X22+X26+X29+X34+X36+X40+X42+X45+X47+X51+X53+X56+X58+X61+X63</f>
        <v>3928948966.3499999</v>
      </c>
      <c r="Y64" s="30">
        <f t="shared" si="4"/>
        <v>0</v>
      </c>
      <c r="Z64" s="30">
        <f t="shared" si="4"/>
        <v>0</v>
      </c>
      <c r="AA64" s="30">
        <f t="shared" si="4"/>
        <v>3887150356.7399998</v>
      </c>
      <c r="AB64" s="30">
        <f>AB8+AB11+AB14+AB18+AB22+AB26+AB29+AB34+AB36+AB40+AB42+AB45+AB47+AB51+AB53+AB56+AB58+AB61+AB63</f>
        <v>186748580.05000025</v>
      </c>
      <c r="AC64" s="28">
        <f t="shared" si="1"/>
        <v>1.0499034153097941</v>
      </c>
      <c r="AD64" s="30">
        <f>AD8+AD11+AD14+AD18+AD22+AD26+AD29+AD34+AD36+AD40+AD42+AD45+AD47+AD51+AD53+AD56+AD58+AD61+AD63</f>
        <v>-98058110.169999748</v>
      </c>
      <c r="AE64" s="28">
        <f t="shared" si="3"/>
        <v>0.97564987885376697</v>
      </c>
      <c r="AF64" s="21">
        <v>0</v>
      </c>
      <c r="AG64" s="4"/>
    </row>
    <row r="65" spans="1:33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 t="s">
        <v>1</v>
      </c>
      <c r="X65" s="4"/>
      <c r="Y65" s="4"/>
      <c r="Z65" s="4"/>
      <c r="AA65" s="4" t="s">
        <v>1</v>
      </c>
      <c r="AB65" s="4"/>
      <c r="AC65" s="4"/>
      <c r="AD65" s="4"/>
      <c r="AE65" s="4"/>
      <c r="AF65" s="4"/>
      <c r="AG65" s="4"/>
    </row>
    <row r="66" spans="1:33" ht="14.45" customHeight="1" x14ac:dyDescent="0.25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/>
      <c r="Y66" s="24"/>
      <c r="Z66" s="24"/>
      <c r="AA66" s="24"/>
      <c r="AB66" s="24"/>
      <c r="AC66" s="24"/>
      <c r="AD66" s="24"/>
      <c r="AE66" s="24"/>
      <c r="AF66" s="24"/>
      <c r="AG66" s="4"/>
    </row>
  </sheetData>
  <autoFilter ref="A7:AP65"/>
  <mergeCells count="35">
    <mergeCell ref="AE5:AE6"/>
    <mergeCell ref="AF5:AF6"/>
    <mergeCell ref="A66:W66"/>
    <mergeCell ref="Y5:Y6"/>
    <mergeCell ref="Z5:Z6"/>
    <mergeCell ref="AB5:AB6"/>
    <mergeCell ref="AC5:AC6"/>
    <mergeCell ref="AD5:AD6"/>
    <mergeCell ref="X5:X6"/>
    <mergeCell ref="U5:U6"/>
    <mergeCell ref="V5:V6"/>
    <mergeCell ref="P5:P6"/>
    <mergeCell ref="Q5:Q6"/>
    <mergeCell ref="R5:R6"/>
    <mergeCell ref="S5:S6"/>
    <mergeCell ref="T5:T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A1:N1"/>
    <mergeCell ref="A3:AE3"/>
    <mergeCell ref="A4:AF4"/>
    <mergeCell ref="A2:AD2"/>
  </mergeCells>
  <pageMargins left="0.59055118110236227" right="0.59055118110236227" top="0.59055118110236227" bottom="0.59055118110236227" header="0.39370078740157483" footer="0.39370078740157483"/>
  <pageSetup paperSize="9" scale="53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Расходы всего(Аналитический отчет по исполнению бюджета с произвольной группировкой)&lt;/DocName&gt;&#10;  &lt;VariantName&gt;Расходы всего&lt;/VariantName&gt;&#10;  &lt;VariantLink&gt;21935903&lt;/VariantLink&gt;&#10;  &lt;ReportCode&gt;4E03B333CCC7424CA13522D9B47B9B&lt;/ReportCode&gt;&#10;  &lt;SvodReportLink xsi:nil=&quot;true&quot; /&gt;&#10;  &lt;ReportLink&gt;198165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B5A0F1C8-E62D-4356-87CD-FB480A9C622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Ивановна</dc:creator>
  <cp:lastModifiedBy>Подтягина-ОН</cp:lastModifiedBy>
  <cp:lastPrinted>2025-04-24T08:40:26Z</cp:lastPrinted>
  <dcterms:created xsi:type="dcterms:W3CDTF">2025-04-24T07:57:14Z</dcterms:created>
  <dcterms:modified xsi:type="dcterms:W3CDTF">2025-04-24T08:41:14Z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всего(Аналитический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Расходы всего(11).xlsx</vt:lpwstr>
  </property>
  <property fmtid="{D5CDD505-2E9C-101B-9397-08002B2CF9AE}" pid="4" name="Версия клиента">
    <vt:lpwstr>24.2.326.331 (.NET 4.7.2)</vt:lpwstr>
  </property>
  <property fmtid="{D5CDD505-2E9C-101B-9397-08002B2CF9AE}" pid="5" name="Версия базы">
    <vt:lpwstr>24.1.1241.37608667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agb_2024</vt:lpwstr>
  </property>
  <property fmtid="{D5CDD505-2E9C-101B-9397-08002B2CF9AE}" pid="9" name="Пользователь">
    <vt:lpwstr>волкова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