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62" yWindow="598" windowWidth="25078" windowHeight="8491"/>
  </bookViews>
  <sheets>
    <sheet name="2024" sheetId="2" r:id="rId1"/>
  </sheets>
  <definedNames>
    <definedName name="_xlnm._FilterDatabase" localSheetId="0" hidden="1">'2024'!$A$7:$AP$63</definedName>
    <definedName name="_xlnm.Print_Titles" localSheetId="0">'2024'!$5:$6</definedName>
  </definedNames>
  <calcPr calcId="145621"/>
</workbook>
</file>

<file path=xl/calcChain.xml><?xml version="1.0" encoding="utf-8"?>
<calcChain xmlns="http://schemas.openxmlformats.org/spreadsheetml/2006/main">
  <c r="AE61" i="2" l="1"/>
  <c r="AD61" i="2"/>
  <c r="AC61" i="2"/>
  <c r="AB61" i="2"/>
  <c r="AE60" i="2"/>
  <c r="AD60" i="2"/>
  <c r="AC60" i="2"/>
  <c r="AB60" i="2"/>
  <c r="AE59" i="2"/>
  <c r="AD59" i="2"/>
  <c r="AC59" i="2"/>
  <c r="AB59" i="2"/>
  <c r="AE58" i="2"/>
  <c r="AD58" i="2"/>
  <c r="AC58" i="2"/>
  <c r="AB58" i="2"/>
  <c r="AE57" i="2"/>
  <c r="AD57" i="2"/>
  <c r="AC57" i="2"/>
  <c r="AB57" i="2"/>
  <c r="AE56" i="2"/>
  <c r="AD56" i="2"/>
  <c r="AC56" i="2"/>
  <c r="AB56" i="2"/>
  <c r="AE55" i="2"/>
  <c r="AD55" i="2"/>
  <c r="AC55" i="2"/>
  <c r="AB55" i="2"/>
  <c r="AE54" i="2"/>
  <c r="AD54" i="2"/>
  <c r="AC54" i="2"/>
  <c r="AB54" i="2"/>
  <c r="AE53" i="2"/>
  <c r="AD53" i="2"/>
  <c r="AC53" i="2"/>
  <c r="AB53" i="2"/>
  <c r="AE52" i="2"/>
  <c r="AD52" i="2"/>
  <c r="AC52" i="2"/>
  <c r="AB52" i="2"/>
  <c r="AE51" i="2"/>
  <c r="AD51" i="2"/>
  <c r="AC51" i="2"/>
  <c r="AB51" i="2"/>
  <c r="AE50" i="2"/>
  <c r="AD50" i="2"/>
  <c r="AC50" i="2"/>
  <c r="AB50" i="2"/>
  <c r="AE49" i="2"/>
  <c r="AD49" i="2"/>
  <c r="AC49" i="2"/>
  <c r="AB49" i="2"/>
  <c r="AE48" i="2"/>
  <c r="AD48" i="2"/>
  <c r="AC48" i="2"/>
  <c r="AB48" i="2"/>
  <c r="AE47" i="2"/>
  <c r="AD47" i="2"/>
  <c r="AC47" i="2"/>
  <c r="AB47" i="2"/>
  <c r="AE46" i="2"/>
  <c r="AD46" i="2"/>
  <c r="AC46" i="2"/>
  <c r="AB46" i="2"/>
  <c r="AE45" i="2"/>
  <c r="AD45" i="2"/>
  <c r="AC45" i="2"/>
  <c r="AB45" i="2"/>
  <c r="AE44" i="2"/>
  <c r="AD44" i="2"/>
  <c r="AC44" i="2"/>
  <c r="AB44" i="2"/>
  <c r="AE43" i="2"/>
  <c r="AD43" i="2"/>
  <c r="AC43" i="2"/>
  <c r="AB43" i="2"/>
  <c r="AE42" i="2"/>
  <c r="AD42" i="2"/>
  <c r="AC42" i="2"/>
  <c r="AB42" i="2"/>
  <c r="AE41" i="2"/>
  <c r="AD41" i="2"/>
  <c r="AC41" i="2"/>
  <c r="AB41" i="2"/>
  <c r="AE40" i="2"/>
  <c r="AD40" i="2"/>
  <c r="AC40" i="2"/>
  <c r="AB40" i="2"/>
  <c r="AE39" i="2"/>
  <c r="AD39" i="2"/>
  <c r="AC39" i="2"/>
  <c r="AB39" i="2"/>
  <c r="AE38" i="2"/>
  <c r="AD38" i="2"/>
  <c r="AC38" i="2"/>
  <c r="AB38" i="2"/>
  <c r="AE37" i="2"/>
  <c r="AD37" i="2"/>
  <c r="AC37" i="2"/>
  <c r="AB37" i="2"/>
  <c r="AE36" i="2"/>
  <c r="AD36" i="2"/>
  <c r="AC36" i="2"/>
  <c r="AB36" i="2"/>
  <c r="AE35" i="2"/>
  <c r="AD35" i="2"/>
  <c r="AC35" i="2"/>
  <c r="AB35" i="2"/>
  <c r="AE34" i="2"/>
  <c r="AD34" i="2"/>
  <c r="AC34" i="2"/>
  <c r="AB34" i="2"/>
  <c r="AE33" i="2"/>
  <c r="AD33" i="2"/>
  <c r="AC33" i="2"/>
  <c r="AB33" i="2"/>
  <c r="AE32" i="2"/>
  <c r="AD32" i="2"/>
  <c r="AC32" i="2"/>
  <c r="AB32" i="2"/>
  <c r="AE31" i="2"/>
  <c r="AD31" i="2"/>
  <c r="AC31" i="2"/>
  <c r="AB31" i="2"/>
  <c r="AE30" i="2"/>
  <c r="AD30" i="2"/>
  <c r="AC30" i="2"/>
  <c r="AB30" i="2"/>
  <c r="AE29" i="2"/>
  <c r="AD29" i="2"/>
  <c r="AC29" i="2"/>
  <c r="AB29" i="2"/>
  <c r="AE28" i="2"/>
  <c r="AD28" i="2"/>
  <c r="AC28" i="2"/>
  <c r="AB28" i="2"/>
  <c r="AE27" i="2"/>
  <c r="AD27" i="2"/>
  <c r="AC27" i="2"/>
  <c r="AB27" i="2"/>
  <c r="AE26" i="2"/>
  <c r="AD26" i="2"/>
  <c r="AC26" i="2"/>
  <c r="AB26" i="2"/>
  <c r="AE25" i="2"/>
  <c r="AD25" i="2"/>
  <c r="AC25" i="2"/>
  <c r="AB25" i="2"/>
  <c r="AE24" i="2"/>
  <c r="AD24" i="2"/>
  <c r="AC24" i="2"/>
  <c r="AB24" i="2"/>
  <c r="AE23" i="2"/>
  <c r="AD23" i="2"/>
  <c r="AB23" i="2"/>
  <c r="AE22" i="2"/>
  <c r="AD22" i="2"/>
  <c r="AB22" i="2"/>
  <c r="AE21" i="2"/>
  <c r="AD21" i="2"/>
  <c r="AC21" i="2"/>
  <c r="AB21" i="2"/>
  <c r="AE20" i="2"/>
  <c r="AD20" i="2"/>
  <c r="AC20" i="2"/>
  <c r="AB20" i="2"/>
  <c r="AE19" i="2"/>
  <c r="AD19" i="2"/>
  <c r="AC19" i="2"/>
  <c r="AB19" i="2"/>
  <c r="AE18" i="2"/>
  <c r="AD18" i="2"/>
  <c r="AC18" i="2"/>
  <c r="AB18" i="2"/>
  <c r="AE17" i="2"/>
  <c r="AD17" i="2"/>
  <c r="AC17" i="2"/>
  <c r="AB17" i="2"/>
  <c r="AE16" i="2"/>
  <c r="AD16" i="2"/>
  <c r="AC16" i="2"/>
  <c r="AB16" i="2"/>
  <c r="AE15" i="2"/>
  <c r="AD15" i="2"/>
  <c r="AC15" i="2"/>
  <c r="AB15" i="2"/>
  <c r="AE14" i="2"/>
  <c r="AD14" i="2"/>
  <c r="AC14" i="2"/>
  <c r="AB14" i="2"/>
  <c r="AE13" i="2"/>
  <c r="AD13" i="2"/>
  <c r="AC13" i="2"/>
  <c r="AB13" i="2"/>
  <c r="AE12" i="2"/>
  <c r="AD12" i="2"/>
  <c r="AC12" i="2"/>
  <c r="AB12" i="2"/>
  <c r="AE11" i="2"/>
  <c r="AD11" i="2"/>
  <c r="AC11" i="2"/>
  <c r="AB11" i="2"/>
  <c r="AE10" i="2"/>
  <c r="AD10" i="2"/>
  <c r="AC10" i="2"/>
  <c r="AB10" i="2"/>
  <c r="AE9" i="2"/>
  <c r="AD9" i="2"/>
  <c r="AC9" i="2"/>
  <c r="AB9" i="2"/>
  <c r="AE8" i="2"/>
  <c r="AC8" i="2"/>
  <c r="AD8" i="2"/>
  <c r="AB8" i="2"/>
</calcChain>
</file>

<file path=xl/sharedStrings.xml><?xml version="1.0" encoding="utf-8"?>
<sst xmlns="http://schemas.openxmlformats.org/spreadsheetml/2006/main" count="354" uniqueCount="120">
  <si>
    <t>Наименование показателя</t>
  </si>
  <si>
    <t/>
  </si>
  <si>
    <t>Первоначальная роспись/план</t>
  </si>
  <si>
    <t>Уточненная роспись/план</t>
  </si>
  <si>
    <t>Касс. расход</t>
  </si>
  <si>
    <t xml:space="preserve">    ОБЩЕГОСУДАРСТВЕННЫЕ ВОПРОСЫ</t>
  </si>
  <si>
    <t>000</t>
  </si>
  <si>
    <t>0100</t>
  </si>
  <si>
    <t>0000000000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</si>
  <si>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</si>
  <si>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</si>
  <si>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</si>
  <si>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</si>
  <si>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</si>
  <si>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</si>
  <si>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Судебная система</t>
  </si>
  <si>
    <t>0105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</si>
  <si>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</si>
  <si>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</si>
  <si>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Обеспечение проведения выборов и референдумов</t>
  </si>
  <si>
    <t>0107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</si>
  <si>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</si>
  <si>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</si>
  <si>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</si>
  <si>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</si>
  <si>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</si>
  <si>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</si>
  <si>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</si>
  <si>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</si>
  <si>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</si>
  <si>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</si>
  <si>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Органы юстиции</t>
  </si>
  <si>
    <t>0304</t>
  </si>
  <si>
    <t xml:space="preserve">      Гражданская оборона</t>
  </si>
  <si>
    <t>0309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</si>
  <si>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</si>
  <si>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</si>
  <si>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Миграционная политика</t>
  </si>
  <si>
    <t>0311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</si>
  <si>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</si>
  <si>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</si>
  <si>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</si>
  <si>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</si>
  <si>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</si>
  <si>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</si>
  <si>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Дорожное хозяйство (дорожные фонды)</t>
  </si>
  <si>
    <t>0409</t>
  </si>
  <si>
    <t xml:space="preserve">      Связь и информатика</t>
  </si>
  <si>
    <t>0410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</si>
  <si>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</si>
  <si>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</si>
  <si>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</si>
  <si>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</si>
  <si>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</si>
  <si>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</si>
  <si>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</si>
  <si>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</si>
  <si>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</si>
  <si>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</si>
  <si>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  Другие вопросы в области жилищно-коммунального хозяйства</t>
  </si>
  <si>
    <t>0505</t>
  </si>
  <si>
    <t xml:space="preserve">    ОХРАНА ОКРУЖАЮЩЕЙ СРЕДЫ</t>
  </si>
  <si>
    <t>0600</t>
  </si>
  <si>
    <t xml:space="preserve">      Другие вопросы в области охраны окружающей среды</t>
  </si>
  <si>
    <t>0605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</si>
  <si>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</si>
  <si>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</si>
  <si>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</si>
  <si>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</si>
  <si>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</si>
  <si>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</si>
  <si>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</si>
  <si>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</si>
  <si>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Профессиональная подготовка, переподготовка и повышение квалификации</t>
  </si>
  <si>
    <t>0705</t>
  </si>
  <si>
    <t xml:space="preserve">      Молодежная политика</t>
  </si>
  <si>
    <t>0707</t>
  </si>
  <si>
    <t xml:space="preserve">      Другие вопросы в области образования</t>
  </si>
  <si>
    <t>0709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</si>
  <si>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</si>
  <si>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</si>
  <si>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</si>
  <si>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</si>
  <si>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</si>
  <si>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</si>
  <si>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ЗДРАВООХРАНЕНИЕ</t>
  </si>
  <si>
    <t>0900</t>
  </si>
  <si>
    <t xml:space="preserve">      Другие вопросы в области здравоохранения</t>
  </si>
  <si>
    <t>0909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</si>
  <si>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</si>
  <si>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</si>
  <si>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</si>
  <si>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</si>
  <si>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</si>
  <si>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</si>
  <si>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</si>
  <si>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</si>
  <si>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</si>
  <si>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</si>
  <si>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</si>
  <si>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</si>
  <si>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</si>
  <si>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</si>
  <si>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Массовый спорт</t>
  </si>
  <si>
    <t>1102</t>
  </si>
  <si>
    <t xml:space="preserve">      Спорт высших достижений</t>
  </si>
  <si>
    <t>1103</t>
  </si>
  <si>
    <t xml:space="preserve">      Другие вопросы в области физической культуры и спорта</t>
  </si>
  <si>
    <t>1105</t>
  </si>
  <si>
    <t xml:space="preserve">    ОБСЛУЖИВАНИЕ ГОСУДАРСТВЕННОГО (МУНИЦИПАЛЬНОГО) ДОЛГА</t>
  </si>
  <si>
    <t>1300</t>
  </si>
  <si>
    <t xml:space="preserve">      Обслуживание государственного (муниципального) внутреннего долга</t>
  </si>
  <si>
    <t>1301</t>
  </si>
  <si>
    <t>ВСЕГО РАСХОДОВ:</t>
  </si>
  <si>
    <t>Отклонение кассового расхода от первоначального плана</t>
  </si>
  <si>
    <t>%
 исполнения от превоначального плана</t>
  </si>
  <si>
    <t>Отклонение кассового расхода от уточненного плана</t>
  </si>
  <si>
    <t>% 
исполнения от уточненного плана</t>
  </si>
  <si>
    <t>Сведения о фактически произведенных расходах по разделам и подразделам классификации расходов бюджета в сравнении с первоначально утвержденными решением о бюджете значениями за 2024 год</t>
  </si>
  <si>
    <t>Раздел/подраздел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</si>
</sst>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33">
    <xf numFmtId="0" fontId="0" fillId="0" borderId="0" xfId="0"/>
    <xf numFmtId="0" fontId="7" fillId="5" borderId="1" xfId="1" applyNumberFormat="1" applyFont="1" applyFill="1" applyProtection="1">
      <alignment wrapText="1"/>
    </xf>
    <xf numFmtId="0" fontId="7" fillId="5" borderId="1" xfId="1" applyFont="1" applyFill="1">
      <alignment wrapText="1"/>
    </xf>
    <xf numFmtId="0" fontId="7" fillId="5" borderId="1" xfId="1" applyNumberFormat="1" applyFont="1" applyFill="1" applyProtection="1">
      <alignment wrapText="1"/>
    </xf>
    <xf numFmtId="0" fontId="7" fillId="5" borderId="1" xfId="2" applyNumberFormat="1" applyFont="1" applyFill="1" applyProtection="1"/>
    <xf numFmtId="0" fontId="8" fillId="5" borderId="0" xfId="0" applyFont="1" applyFill="1" applyProtection="1">
      <protection locked="0"/>
    </xf>
    <xf numFmtId="0" fontId="7" fillId="5" borderId="1" xfId="3" applyNumberFormat="1" applyFont="1" applyFill="1" applyProtection="1">
      <alignment horizontal="center" wrapText="1"/>
    </xf>
    <xf numFmtId="0" fontId="7" fillId="5" borderId="1" xfId="3" applyFont="1" applyFill="1">
      <alignment horizontal="center" wrapText="1"/>
    </xf>
    <xf numFmtId="0" fontId="7" fillId="5" borderId="1" xfId="4" applyNumberFormat="1" applyFont="1" applyFill="1" applyProtection="1">
      <alignment horizontal="center"/>
    </xf>
    <xf numFmtId="0" fontId="7" fillId="5" borderId="1" xfId="5" applyNumberFormat="1" applyFont="1" applyFill="1" applyProtection="1">
      <alignment horizontal="right"/>
    </xf>
    <xf numFmtId="0" fontId="7" fillId="5" borderId="1" xfId="5" applyFont="1" applyFill="1">
      <alignment horizontal="right"/>
    </xf>
    <xf numFmtId="0" fontId="7" fillId="5" borderId="2" xfId="6" applyNumberFormat="1" applyFont="1" applyFill="1" applyProtection="1">
      <alignment horizontal="center" vertical="center" wrapText="1"/>
    </xf>
    <xf numFmtId="0" fontId="7" fillId="5" borderId="2" xfId="6" applyNumberFormat="1" applyFont="1" applyFill="1" applyProtection="1">
      <alignment horizontal="center" vertical="center" wrapText="1"/>
    </xf>
    <xf numFmtId="0" fontId="7" fillId="5" borderId="2" xfId="6" applyFont="1" applyFill="1">
      <alignment horizontal="center" vertical="center" wrapText="1"/>
    </xf>
    <xf numFmtId="0" fontId="7" fillId="5" borderId="2" xfId="7" applyNumberFormat="1" applyFont="1" applyFill="1" applyProtection="1">
      <alignment vertical="top" wrapText="1"/>
    </xf>
    <xf numFmtId="1" fontId="7" fillId="5" borderId="2" xfId="8" applyNumberFormat="1" applyFont="1" applyFill="1" applyProtection="1">
      <alignment horizontal="center" vertical="top" shrinkToFit="1"/>
    </xf>
    <xf numFmtId="4" fontId="7" fillId="5" borderId="2" xfId="9" applyNumberFormat="1" applyFont="1" applyFill="1" applyProtection="1">
      <alignment horizontal="right" vertical="top" shrinkToFit="1"/>
    </xf>
    <xf numFmtId="10" fontId="7" fillId="5" borderId="2" xfId="9" applyNumberFormat="1" applyFont="1" applyFill="1" applyProtection="1">
      <alignment horizontal="right" vertical="top" shrinkToFit="1"/>
    </xf>
    <xf numFmtId="4" fontId="7" fillId="5" borderId="2" xfId="10" applyNumberFormat="1" applyFont="1" applyFill="1" applyProtection="1">
      <alignment horizontal="right" vertical="top" shrinkToFit="1"/>
    </xf>
    <xf numFmtId="4" fontId="7" fillId="5" borderId="2" xfId="12" applyNumberFormat="1" applyFont="1" applyFill="1" applyProtection="1">
      <alignment horizontal="right" vertical="top" shrinkToFit="1"/>
    </xf>
    <xf numFmtId="0" fontId="7" fillId="5" borderId="1" xfId="14" applyNumberFormat="1" applyFont="1" applyFill="1" applyProtection="1">
      <alignment horizontal="left" wrapText="1"/>
    </xf>
    <xf numFmtId="0" fontId="7" fillId="5" borderId="1" xfId="14" applyFont="1" applyFill="1">
      <alignment horizontal="left" wrapText="1"/>
    </xf>
    <xf numFmtId="0" fontId="7" fillId="5" borderId="1" xfId="14" applyNumberFormat="1" applyFont="1" applyFill="1" applyProtection="1">
      <alignment horizontal="left" wrapText="1"/>
    </xf>
    <xf numFmtId="0" fontId="7" fillId="5" borderId="2" xfId="6" applyFont="1" applyFill="1">
      <alignment horizontal="center" vertical="center" wrapText="1"/>
    </xf>
    <xf numFmtId="0" fontId="9" fillId="5" borderId="2" xfId="7" applyNumberFormat="1" applyFont="1" applyFill="1" applyProtection="1">
      <alignment vertical="top" wrapText="1"/>
    </xf>
    <xf numFmtId="1" fontId="9" fillId="5" borderId="2" xfId="8" applyNumberFormat="1" applyFont="1" applyFill="1" applyProtection="1">
      <alignment horizontal="center" vertical="top" shrinkToFit="1"/>
    </xf>
    <xf numFmtId="4" fontId="9" fillId="5" borderId="2" xfId="9" applyNumberFormat="1" applyFont="1" applyFill="1" applyProtection="1">
      <alignment horizontal="right" vertical="top" shrinkToFit="1"/>
    </xf>
    <xf numFmtId="10" fontId="9" fillId="5" borderId="2" xfId="9" applyNumberFormat="1" applyFont="1" applyFill="1" applyProtection="1">
      <alignment horizontal="right" vertical="top" shrinkToFit="1"/>
    </xf>
    <xf numFmtId="4" fontId="9" fillId="5" borderId="2" xfId="10" applyNumberFormat="1" applyFont="1" applyFill="1" applyProtection="1">
      <alignment horizontal="right" vertical="top" shrinkToFit="1"/>
    </xf>
    <xf numFmtId="0" fontId="9" fillId="5" borderId="2" xfId="11" applyNumberFormat="1" applyFont="1" applyFill="1" applyProtection="1">
      <alignment horizontal="left"/>
    </xf>
    <xf numFmtId="0" fontId="9" fillId="5" borderId="2" xfId="11" applyFont="1" applyFill="1">
      <alignment horizontal="left"/>
    </xf>
    <xf numFmtId="4" fontId="9" fillId="5" borderId="2" xfId="12" applyNumberFormat="1" applyFont="1" applyFill="1" applyProtection="1">
      <alignment horizontal="right" vertical="top" shrinkToFit="1"/>
    </xf>
    <xf numFmtId="0" fontId="9" fillId="5" borderId="1" xfId="1" applyNumberFormat="1" applyFont="1" applyFill="1" applyAlignment="1" applyProtection="1">
      <alignment horizont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3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:XFD7"/>
    </sheetView>
  </sheetViews>
  <sheetFormatPr defaultRowHeight="15.65" outlineLevelRow="1" x14ac:dyDescent="0.25"/>
  <cols>
    <col min="1" max="1" width="68.625" style="5" customWidth="1"/>
    <col min="2" max="2" width="9" style="5" hidden="1"/>
    <col min="3" max="3" width="7.5" style="5" customWidth="1"/>
    <col min="4" max="12" width="9" style="5" hidden="1"/>
    <col min="13" max="14" width="14.25" style="5" customWidth="1"/>
    <col min="15" max="23" width="9" style="5" hidden="1"/>
    <col min="24" max="24" width="12.875" style="5" customWidth="1"/>
    <col min="25" max="27" width="9" style="5" hidden="1"/>
    <col min="28" max="28" width="11.375" style="5" customWidth="1"/>
    <col min="29" max="30" width="14.25" style="5" customWidth="1"/>
    <col min="31" max="31" width="13.375" style="5" customWidth="1"/>
    <col min="32" max="32" width="9" style="5" hidden="1"/>
    <col min="33" max="33" width="8.875" style="5" customWidth="1"/>
    <col min="34" max="16384" width="9" style="5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ht="40.1" customHeight="1" x14ac:dyDescent="0.25">
      <c r="A2" s="32" t="s">
        <v>118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4"/>
      <c r="AG2" s="4"/>
    </row>
    <row r="3" spans="1:33" ht="15.65" customHeight="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8"/>
      <c r="AG3" s="4"/>
    </row>
    <row r="4" spans="1:33" ht="12.75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4"/>
    </row>
    <row r="5" spans="1:33" ht="38.25" customHeight="1" x14ac:dyDescent="0.25">
      <c r="A5" s="11" t="s">
        <v>0</v>
      </c>
      <c r="B5" s="11" t="s">
        <v>1</v>
      </c>
      <c r="C5" s="11" t="s">
        <v>119</v>
      </c>
      <c r="D5" s="11" t="s">
        <v>1</v>
      </c>
      <c r="E5" s="11" t="s">
        <v>1</v>
      </c>
      <c r="F5" s="11" t="s">
        <v>1</v>
      </c>
      <c r="G5" s="11" t="s">
        <v>1</v>
      </c>
      <c r="H5" s="11" t="s">
        <v>1</v>
      </c>
      <c r="I5" s="11" t="s">
        <v>1</v>
      </c>
      <c r="J5" s="11" t="s">
        <v>1</v>
      </c>
      <c r="K5" s="11" t="s">
        <v>1</v>
      </c>
      <c r="L5" s="11" t="s">
        <v>1</v>
      </c>
      <c r="M5" s="11" t="s">
        <v>2</v>
      </c>
      <c r="N5" s="11" t="s">
        <v>3</v>
      </c>
      <c r="O5" s="11" t="s">
        <v>1</v>
      </c>
      <c r="P5" s="11" t="s">
        <v>1</v>
      </c>
      <c r="Q5" s="11" t="s">
        <v>1</v>
      </c>
      <c r="R5" s="11" t="s">
        <v>1</v>
      </c>
      <c r="S5" s="11" t="s">
        <v>1</v>
      </c>
      <c r="T5" s="11" t="s">
        <v>1</v>
      </c>
      <c r="U5" s="11" t="s">
        <v>1</v>
      </c>
      <c r="V5" s="11" t="s">
        <v>1</v>
      </c>
      <c r="W5" s="12" t="s">
        <v>1</v>
      </c>
      <c r="X5" s="11" t="s">
        <v>4</v>
      </c>
      <c r="Y5" s="11" t="s">
        <v>1</v>
      </c>
      <c r="Z5" s="11" t="s">
        <v>1</v>
      </c>
      <c r="AA5" s="12" t="s">
        <v>1</v>
      </c>
      <c r="AB5" s="11" t="s">
        <v>114</v>
      </c>
      <c r="AC5" s="11" t="s">
        <v>115</v>
      </c>
      <c r="AD5" s="11" t="s">
        <v>116</v>
      </c>
      <c r="AE5" s="11" t="s">
        <v>117</v>
      </c>
      <c r="AF5" s="11" t="s">
        <v>1</v>
      </c>
      <c r="AG5" s="4"/>
    </row>
    <row r="6" spans="1:33" ht="80.849999999999994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2"/>
      <c r="X6" s="13"/>
      <c r="Y6" s="13"/>
      <c r="Z6" s="13"/>
      <c r="AA6" s="12"/>
      <c r="AB6" s="13"/>
      <c r="AC6" s="13"/>
      <c r="AD6" s="13"/>
      <c r="AE6" s="13"/>
      <c r="AF6" s="13"/>
      <c r="AG6" s="4"/>
    </row>
    <row r="7" spans="1:33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12"/>
      <c r="X7" s="23"/>
      <c r="Y7" s="23"/>
      <c r="Z7" s="23"/>
      <c r="AA7" s="12"/>
      <c r="AB7" s="23"/>
      <c r="AC7" s="23"/>
      <c r="AD7" s="23"/>
      <c r="AE7" s="23"/>
      <c r="AF7" s="23"/>
      <c r="AG7" s="4"/>
    </row>
    <row r="8" spans="1:33" x14ac:dyDescent="0.25">
      <c r="A8" s="24" t="s">
        <v>5</v>
      </c>
      <c r="B8" s="15" t="s">
        <v>6</v>
      </c>
      <c r="C8" s="25" t="s">
        <v>7</v>
      </c>
      <c r="D8" s="15" t="s">
        <v>8</v>
      </c>
      <c r="E8" s="15" t="s">
        <v>6</v>
      </c>
      <c r="F8" s="15" t="s">
        <v>6</v>
      </c>
      <c r="G8" s="15"/>
      <c r="H8" s="15"/>
      <c r="I8" s="15"/>
      <c r="J8" s="15"/>
      <c r="K8" s="15"/>
      <c r="L8" s="15"/>
      <c r="M8" s="26">
        <v>261393856.97</v>
      </c>
      <c r="N8" s="26">
        <v>294085566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230182037.22</v>
      </c>
      <c r="W8" s="16">
        <v>280094471.25999999</v>
      </c>
      <c r="X8" s="26">
        <v>276888963.27999997</v>
      </c>
      <c r="Y8" s="16">
        <v>0</v>
      </c>
      <c r="Z8" s="16">
        <v>0</v>
      </c>
      <c r="AA8" s="16">
        <v>276888963.27999997</v>
      </c>
      <c r="AB8" s="26">
        <f>X8-M8</f>
        <v>15495106.309999973</v>
      </c>
      <c r="AC8" s="27">
        <f>X8/M8</f>
        <v>1.059278769935968</v>
      </c>
      <c r="AD8" s="28">
        <f>X8-N8</f>
        <v>-17196602.720000029</v>
      </c>
      <c r="AE8" s="27">
        <f>X8/N8</f>
        <v>0.94152517257511359</v>
      </c>
      <c r="AF8" s="16">
        <v>0</v>
      </c>
      <c r="AG8" s="4"/>
    </row>
    <row r="9" spans="1:33" ht="31.25" outlineLevel="1" x14ac:dyDescent="0.25">
      <c r="A9" s="14" t="s">
        <v>9</v>
      </c>
      <c r="B9" s="15" t="s">
        <v>6</v>
      </c>
      <c r="C9" s="15" t="s">
        <v>10</v>
      </c>
      <c r="D9" s="15" t="s">
        <v>8</v>
      </c>
      <c r="E9" s="15" t="s">
        <v>6</v>
      </c>
      <c r="F9" s="15" t="s">
        <v>6</v>
      </c>
      <c r="G9" s="15"/>
      <c r="H9" s="15"/>
      <c r="I9" s="15"/>
      <c r="J9" s="15"/>
      <c r="K9" s="15"/>
      <c r="L9" s="15"/>
      <c r="M9" s="16">
        <v>3043793</v>
      </c>
      <c r="N9" s="16">
        <v>3833905.11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3043793</v>
      </c>
      <c r="W9" s="16">
        <v>3833905.11</v>
      </c>
      <c r="X9" s="16">
        <v>3827733.61</v>
      </c>
      <c r="Y9" s="16">
        <v>0</v>
      </c>
      <c r="Z9" s="16">
        <v>0</v>
      </c>
      <c r="AA9" s="16">
        <v>3827733.61</v>
      </c>
      <c r="AB9" s="16">
        <f t="shared" ref="AB9:AB61" si="0">X9-M9</f>
        <v>783940.60999999987</v>
      </c>
      <c r="AC9" s="17">
        <f t="shared" ref="AC9:AC61" si="1">X9/M9</f>
        <v>1.2575538513952822</v>
      </c>
      <c r="AD9" s="18">
        <f t="shared" ref="AD9:AD61" si="2">X9-N9</f>
        <v>-6171.5</v>
      </c>
      <c r="AE9" s="17">
        <f t="shared" ref="AE9:AE61" si="3">X9/N9</f>
        <v>0.99839028358216197</v>
      </c>
      <c r="AF9" s="16">
        <v>0</v>
      </c>
      <c r="AG9" s="4"/>
    </row>
    <row r="10" spans="1:33" ht="46.9" outlineLevel="1" x14ac:dyDescent="0.25">
      <c r="A10" s="14" t="s">
        <v>11</v>
      </c>
      <c r="B10" s="15" t="s">
        <v>6</v>
      </c>
      <c r="C10" s="15" t="s">
        <v>12</v>
      </c>
      <c r="D10" s="15" t="s">
        <v>8</v>
      </c>
      <c r="E10" s="15" t="s">
        <v>6</v>
      </c>
      <c r="F10" s="15" t="s">
        <v>6</v>
      </c>
      <c r="G10" s="15"/>
      <c r="H10" s="15"/>
      <c r="I10" s="15"/>
      <c r="J10" s="15"/>
      <c r="K10" s="15"/>
      <c r="L10" s="15"/>
      <c r="M10" s="16">
        <v>9266917</v>
      </c>
      <c r="N10" s="16">
        <v>10229654.220000001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9266917</v>
      </c>
      <c r="W10" s="16">
        <v>10229654.220000001</v>
      </c>
      <c r="X10" s="16">
        <v>10217629.890000001</v>
      </c>
      <c r="Y10" s="16">
        <v>0</v>
      </c>
      <c r="Z10" s="16">
        <v>0</v>
      </c>
      <c r="AA10" s="16">
        <v>10217629.890000001</v>
      </c>
      <c r="AB10" s="16">
        <f t="shared" si="0"/>
        <v>950712.8900000006</v>
      </c>
      <c r="AC10" s="17">
        <f t="shared" si="1"/>
        <v>1.1025921447229969</v>
      </c>
      <c r="AD10" s="18">
        <f t="shared" si="2"/>
        <v>-12024.330000000075</v>
      </c>
      <c r="AE10" s="17">
        <f t="shared" si="3"/>
        <v>0.99882456144250786</v>
      </c>
      <c r="AF10" s="16">
        <v>0</v>
      </c>
      <c r="AG10" s="4"/>
    </row>
    <row r="11" spans="1:33" ht="46.9" outlineLevel="1" x14ac:dyDescent="0.25">
      <c r="A11" s="14" t="s">
        <v>13</v>
      </c>
      <c r="B11" s="15" t="s">
        <v>6</v>
      </c>
      <c r="C11" s="15" t="s">
        <v>14</v>
      </c>
      <c r="D11" s="15" t="s">
        <v>8</v>
      </c>
      <c r="E11" s="15" t="s">
        <v>6</v>
      </c>
      <c r="F11" s="15" t="s">
        <v>6</v>
      </c>
      <c r="G11" s="15"/>
      <c r="H11" s="15"/>
      <c r="I11" s="15"/>
      <c r="J11" s="15"/>
      <c r="K11" s="15"/>
      <c r="L11" s="15"/>
      <c r="M11" s="16">
        <v>124456689.67</v>
      </c>
      <c r="N11" s="16">
        <v>135204736.50999999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124456689.67</v>
      </c>
      <c r="W11" s="16">
        <v>135204736.50999999</v>
      </c>
      <c r="X11" s="16">
        <v>134479406.37</v>
      </c>
      <c r="Y11" s="16">
        <v>0</v>
      </c>
      <c r="Z11" s="16">
        <v>0</v>
      </c>
      <c r="AA11" s="16">
        <v>134479406.37</v>
      </c>
      <c r="AB11" s="16">
        <f t="shared" si="0"/>
        <v>10022716.700000003</v>
      </c>
      <c r="AC11" s="17">
        <f t="shared" si="1"/>
        <v>1.0805317635120739</v>
      </c>
      <c r="AD11" s="18">
        <f t="shared" si="2"/>
        <v>-725330.13999998569</v>
      </c>
      <c r="AE11" s="17">
        <f t="shared" si="3"/>
        <v>0.99463532004334521</v>
      </c>
      <c r="AF11" s="16">
        <v>0</v>
      </c>
      <c r="AG11" s="4"/>
    </row>
    <row r="12" spans="1:33" outlineLevel="1" x14ac:dyDescent="0.25">
      <c r="A12" s="14" t="s">
        <v>15</v>
      </c>
      <c r="B12" s="15" t="s">
        <v>6</v>
      </c>
      <c r="C12" s="15" t="s">
        <v>16</v>
      </c>
      <c r="D12" s="15" t="s">
        <v>8</v>
      </c>
      <c r="E12" s="15" t="s">
        <v>6</v>
      </c>
      <c r="F12" s="15" t="s">
        <v>6</v>
      </c>
      <c r="G12" s="15"/>
      <c r="H12" s="15"/>
      <c r="I12" s="15"/>
      <c r="J12" s="15"/>
      <c r="K12" s="15"/>
      <c r="L12" s="15"/>
      <c r="M12" s="16">
        <v>12352.24</v>
      </c>
      <c r="N12" s="16">
        <v>12352.24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12352.24</v>
      </c>
      <c r="X12" s="16">
        <v>12352.24</v>
      </c>
      <c r="Y12" s="16">
        <v>0</v>
      </c>
      <c r="Z12" s="16">
        <v>0</v>
      </c>
      <c r="AA12" s="16">
        <v>12352.24</v>
      </c>
      <c r="AB12" s="16">
        <f t="shared" si="0"/>
        <v>0</v>
      </c>
      <c r="AC12" s="17">
        <f t="shared" si="1"/>
        <v>1</v>
      </c>
      <c r="AD12" s="18">
        <f t="shared" si="2"/>
        <v>0</v>
      </c>
      <c r="AE12" s="17">
        <f t="shared" si="3"/>
        <v>1</v>
      </c>
      <c r="AF12" s="16">
        <v>0</v>
      </c>
      <c r="AG12" s="4"/>
    </row>
    <row r="13" spans="1:33" ht="46.9" outlineLevel="1" x14ac:dyDescent="0.25">
      <c r="A13" s="14" t="s">
        <v>17</v>
      </c>
      <c r="B13" s="15" t="s">
        <v>6</v>
      </c>
      <c r="C13" s="15" t="s">
        <v>18</v>
      </c>
      <c r="D13" s="15" t="s">
        <v>8</v>
      </c>
      <c r="E13" s="15" t="s">
        <v>6</v>
      </c>
      <c r="F13" s="15" t="s">
        <v>6</v>
      </c>
      <c r="G13" s="15"/>
      <c r="H13" s="15"/>
      <c r="I13" s="15"/>
      <c r="J13" s="15"/>
      <c r="K13" s="15"/>
      <c r="L13" s="15"/>
      <c r="M13" s="16">
        <v>6619068</v>
      </c>
      <c r="N13" s="16">
        <v>6143913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6619068</v>
      </c>
      <c r="W13" s="16">
        <v>6143913</v>
      </c>
      <c r="X13" s="16">
        <v>6114036.0700000003</v>
      </c>
      <c r="Y13" s="16">
        <v>0</v>
      </c>
      <c r="Z13" s="16">
        <v>0</v>
      </c>
      <c r="AA13" s="16">
        <v>6114036.0700000003</v>
      </c>
      <c r="AB13" s="16">
        <f t="shared" si="0"/>
        <v>-505031.9299999997</v>
      </c>
      <c r="AC13" s="17">
        <f t="shared" si="1"/>
        <v>0.92370044695114184</v>
      </c>
      <c r="AD13" s="18">
        <f t="shared" si="2"/>
        <v>-29876.929999999702</v>
      </c>
      <c r="AE13" s="17">
        <f t="shared" si="3"/>
        <v>0.99513714956575727</v>
      </c>
      <c r="AF13" s="16">
        <v>0</v>
      </c>
      <c r="AG13" s="4"/>
    </row>
    <row r="14" spans="1:33" outlineLevel="1" x14ac:dyDescent="0.25">
      <c r="A14" s="14" t="s">
        <v>19</v>
      </c>
      <c r="B14" s="15" t="s">
        <v>6</v>
      </c>
      <c r="C14" s="15" t="s">
        <v>20</v>
      </c>
      <c r="D14" s="15" t="s">
        <v>8</v>
      </c>
      <c r="E14" s="15" t="s">
        <v>6</v>
      </c>
      <c r="F14" s="15" t="s">
        <v>6</v>
      </c>
      <c r="G14" s="15"/>
      <c r="H14" s="15"/>
      <c r="I14" s="15"/>
      <c r="J14" s="15"/>
      <c r="K14" s="15"/>
      <c r="L14" s="15"/>
      <c r="M14" s="16">
        <v>5165560</v>
      </c>
      <c r="N14" s="16">
        <v>7303800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7303800</v>
      </c>
      <c r="X14" s="16">
        <v>7303800</v>
      </c>
      <c r="Y14" s="16">
        <v>0</v>
      </c>
      <c r="Z14" s="16">
        <v>0</v>
      </c>
      <c r="AA14" s="16">
        <v>7303800</v>
      </c>
      <c r="AB14" s="16">
        <f t="shared" si="0"/>
        <v>2138240</v>
      </c>
      <c r="AC14" s="17">
        <f t="shared" si="1"/>
        <v>1.4139415668388327</v>
      </c>
      <c r="AD14" s="18">
        <f t="shared" si="2"/>
        <v>0</v>
      </c>
      <c r="AE14" s="17">
        <f t="shared" si="3"/>
        <v>1</v>
      </c>
      <c r="AF14" s="16">
        <v>0</v>
      </c>
      <c r="AG14" s="4"/>
    </row>
    <row r="15" spans="1:33" outlineLevel="1" x14ac:dyDescent="0.25">
      <c r="A15" s="14" t="s">
        <v>21</v>
      </c>
      <c r="B15" s="15" t="s">
        <v>6</v>
      </c>
      <c r="C15" s="15" t="s">
        <v>22</v>
      </c>
      <c r="D15" s="15" t="s">
        <v>8</v>
      </c>
      <c r="E15" s="15" t="s">
        <v>6</v>
      </c>
      <c r="F15" s="15" t="s">
        <v>6</v>
      </c>
      <c r="G15" s="15"/>
      <c r="H15" s="15"/>
      <c r="I15" s="15"/>
      <c r="J15" s="15"/>
      <c r="K15" s="15"/>
      <c r="L15" s="15"/>
      <c r="M15" s="16">
        <v>5000000</v>
      </c>
      <c r="N15" s="16">
        <v>2182008.71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f t="shared" si="0"/>
        <v>-5000000</v>
      </c>
      <c r="AC15" s="17">
        <f t="shared" si="1"/>
        <v>0</v>
      </c>
      <c r="AD15" s="18">
        <f t="shared" si="2"/>
        <v>-2182008.71</v>
      </c>
      <c r="AE15" s="17">
        <f t="shared" si="3"/>
        <v>0</v>
      </c>
      <c r="AF15" s="16">
        <v>0</v>
      </c>
      <c r="AG15" s="4"/>
    </row>
    <row r="16" spans="1:33" outlineLevel="1" x14ac:dyDescent="0.25">
      <c r="A16" s="14" t="s">
        <v>23</v>
      </c>
      <c r="B16" s="15" t="s">
        <v>6</v>
      </c>
      <c r="C16" s="15" t="s">
        <v>24</v>
      </c>
      <c r="D16" s="15" t="s">
        <v>8</v>
      </c>
      <c r="E16" s="15" t="s">
        <v>6</v>
      </c>
      <c r="F16" s="15" t="s">
        <v>6</v>
      </c>
      <c r="G16" s="15"/>
      <c r="H16" s="15"/>
      <c r="I16" s="15"/>
      <c r="J16" s="15"/>
      <c r="K16" s="15"/>
      <c r="L16" s="15"/>
      <c r="M16" s="16">
        <v>107829477.06</v>
      </c>
      <c r="N16" s="16">
        <v>129175196.20999999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86795569.549999997</v>
      </c>
      <c r="W16" s="16">
        <v>117366110.18000001</v>
      </c>
      <c r="X16" s="16">
        <v>114934005.09999999</v>
      </c>
      <c r="Y16" s="16">
        <v>0</v>
      </c>
      <c r="Z16" s="16">
        <v>0</v>
      </c>
      <c r="AA16" s="16">
        <v>114934005.09999999</v>
      </c>
      <c r="AB16" s="16">
        <f t="shared" si="0"/>
        <v>7104528.0399999917</v>
      </c>
      <c r="AC16" s="17">
        <f t="shared" si="1"/>
        <v>1.0658866966038125</v>
      </c>
      <c r="AD16" s="18">
        <f t="shared" si="2"/>
        <v>-14241191.109999999</v>
      </c>
      <c r="AE16" s="17">
        <f t="shared" si="3"/>
        <v>0.88975289739952779</v>
      </c>
      <c r="AF16" s="16">
        <v>0</v>
      </c>
      <c r="AG16" s="4"/>
    </row>
    <row r="17" spans="1:33" x14ac:dyDescent="0.25">
      <c r="A17" s="24" t="s">
        <v>25</v>
      </c>
      <c r="B17" s="15" t="s">
        <v>6</v>
      </c>
      <c r="C17" s="25" t="s">
        <v>26</v>
      </c>
      <c r="D17" s="15" t="s">
        <v>8</v>
      </c>
      <c r="E17" s="15" t="s">
        <v>6</v>
      </c>
      <c r="F17" s="15" t="s">
        <v>6</v>
      </c>
      <c r="G17" s="15"/>
      <c r="H17" s="15"/>
      <c r="I17" s="15"/>
      <c r="J17" s="15"/>
      <c r="K17" s="15"/>
      <c r="L17" s="15"/>
      <c r="M17" s="26">
        <v>8032776.7699999996</v>
      </c>
      <c r="N17" s="26">
        <v>8937530.6999999993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8937530.6999999993</v>
      </c>
      <c r="X17" s="26">
        <v>8763549.5800000001</v>
      </c>
      <c r="Y17" s="16">
        <v>0</v>
      </c>
      <c r="Z17" s="16">
        <v>0</v>
      </c>
      <c r="AA17" s="16">
        <v>8763549.5800000001</v>
      </c>
      <c r="AB17" s="26">
        <f t="shared" si="0"/>
        <v>730772.81000000052</v>
      </c>
      <c r="AC17" s="27">
        <f t="shared" si="1"/>
        <v>1.0909738725379767</v>
      </c>
      <c r="AD17" s="28">
        <f t="shared" si="2"/>
        <v>-173981.11999999918</v>
      </c>
      <c r="AE17" s="27">
        <f t="shared" si="3"/>
        <v>0.98053364784526009</v>
      </c>
      <c r="AF17" s="16">
        <v>0</v>
      </c>
      <c r="AG17" s="4"/>
    </row>
    <row r="18" spans="1:33" outlineLevel="1" x14ac:dyDescent="0.25">
      <c r="A18" s="14" t="s">
        <v>27</v>
      </c>
      <c r="B18" s="15" t="s">
        <v>6</v>
      </c>
      <c r="C18" s="15" t="s">
        <v>28</v>
      </c>
      <c r="D18" s="15" t="s">
        <v>8</v>
      </c>
      <c r="E18" s="15" t="s">
        <v>6</v>
      </c>
      <c r="F18" s="15" t="s">
        <v>6</v>
      </c>
      <c r="G18" s="15"/>
      <c r="H18" s="15"/>
      <c r="I18" s="15"/>
      <c r="J18" s="15"/>
      <c r="K18" s="15"/>
      <c r="L18" s="15"/>
      <c r="M18" s="16">
        <v>8032776.7699999996</v>
      </c>
      <c r="N18" s="16">
        <v>8937530.6999999993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8937530.6999999993</v>
      </c>
      <c r="X18" s="16">
        <v>8763549.5800000001</v>
      </c>
      <c r="Y18" s="16">
        <v>0</v>
      </c>
      <c r="Z18" s="16">
        <v>0</v>
      </c>
      <c r="AA18" s="16">
        <v>8763549.5800000001</v>
      </c>
      <c r="AB18" s="16">
        <f t="shared" si="0"/>
        <v>730772.81000000052</v>
      </c>
      <c r="AC18" s="17">
        <f t="shared" si="1"/>
        <v>1.0909738725379767</v>
      </c>
      <c r="AD18" s="18">
        <f t="shared" si="2"/>
        <v>-173981.11999999918</v>
      </c>
      <c r="AE18" s="17">
        <f t="shared" si="3"/>
        <v>0.98053364784526009</v>
      </c>
      <c r="AF18" s="16">
        <v>0</v>
      </c>
      <c r="AG18" s="4"/>
    </row>
    <row r="19" spans="1:33" ht="31.25" x14ac:dyDescent="0.25">
      <c r="A19" s="24" t="s">
        <v>29</v>
      </c>
      <c r="B19" s="15" t="s">
        <v>6</v>
      </c>
      <c r="C19" s="25" t="s">
        <v>30</v>
      </c>
      <c r="D19" s="15" t="s">
        <v>8</v>
      </c>
      <c r="E19" s="15" t="s">
        <v>6</v>
      </c>
      <c r="F19" s="15" t="s">
        <v>6</v>
      </c>
      <c r="G19" s="15"/>
      <c r="H19" s="15"/>
      <c r="I19" s="15"/>
      <c r="J19" s="15"/>
      <c r="K19" s="15"/>
      <c r="L19" s="15"/>
      <c r="M19" s="26">
        <v>45432017.280000001</v>
      </c>
      <c r="N19" s="26">
        <v>55995926.579999998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37628222.759999998</v>
      </c>
      <c r="W19" s="16">
        <v>55917954.579999998</v>
      </c>
      <c r="X19" s="26">
        <v>54934171.880000003</v>
      </c>
      <c r="Y19" s="16">
        <v>0</v>
      </c>
      <c r="Z19" s="16">
        <v>0</v>
      </c>
      <c r="AA19" s="16">
        <v>54934171.880000003</v>
      </c>
      <c r="AB19" s="26">
        <f t="shared" si="0"/>
        <v>9502154.6000000015</v>
      </c>
      <c r="AC19" s="27">
        <f t="shared" si="1"/>
        <v>1.2091510606151981</v>
      </c>
      <c r="AD19" s="28">
        <f t="shared" si="2"/>
        <v>-1061754.6999999955</v>
      </c>
      <c r="AE19" s="27">
        <f t="shared" si="3"/>
        <v>0.98103871540578769</v>
      </c>
      <c r="AF19" s="16">
        <v>0</v>
      </c>
      <c r="AG19" s="4"/>
    </row>
    <row r="20" spans="1:33" outlineLevel="1" x14ac:dyDescent="0.25">
      <c r="A20" s="14" t="s">
        <v>31</v>
      </c>
      <c r="B20" s="15" t="s">
        <v>6</v>
      </c>
      <c r="C20" s="15" t="s">
        <v>32</v>
      </c>
      <c r="D20" s="15" t="s">
        <v>8</v>
      </c>
      <c r="E20" s="15" t="s">
        <v>6</v>
      </c>
      <c r="F20" s="15" t="s">
        <v>6</v>
      </c>
      <c r="G20" s="15"/>
      <c r="H20" s="15"/>
      <c r="I20" s="15"/>
      <c r="J20" s="15"/>
      <c r="K20" s="15"/>
      <c r="L20" s="15"/>
      <c r="M20" s="16">
        <v>7803794.5199999996</v>
      </c>
      <c r="N20" s="16">
        <v>7803794.5199999996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7803794.5199999996</v>
      </c>
      <c r="X20" s="16">
        <v>7375847.2699999996</v>
      </c>
      <c r="Y20" s="16">
        <v>0</v>
      </c>
      <c r="Z20" s="16">
        <v>0</v>
      </c>
      <c r="AA20" s="16">
        <v>7375847.2699999996</v>
      </c>
      <c r="AB20" s="16">
        <f t="shared" si="0"/>
        <v>-427947.25</v>
      </c>
      <c r="AC20" s="17">
        <f t="shared" si="1"/>
        <v>0.94516164554266091</v>
      </c>
      <c r="AD20" s="18">
        <f t="shared" si="2"/>
        <v>-427947.25</v>
      </c>
      <c r="AE20" s="17">
        <f t="shared" si="3"/>
        <v>0.94516164554266091</v>
      </c>
      <c r="AF20" s="16">
        <v>0</v>
      </c>
      <c r="AG20" s="4"/>
    </row>
    <row r="21" spans="1:33" outlineLevel="1" x14ac:dyDescent="0.25">
      <c r="A21" s="14" t="s">
        <v>33</v>
      </c>
      <c r="B21" s="15" t="s">
        <v>6</v>
      </c>
      <c r="C21" s="15" t="s">
        <v>34</v>
      </c>
      <c r="D21" s="15" t="s">
        <v>8</v>
      </c>
      <c r="E21" s="15" t="s">
        <v>6</v>
      </c>
      <c r="F21" s="15" t="s">
        <v>6</v>
      </c>
      <c r="G21" s="15"/>
      <c r="H21" s="15"/>
      <c r="I21" s="15"/>
      <c r="J21" s="15"/>
      <c r="K21" s="15"/>
      <c r="L21" s="15"/>
      <c r="M21" s="16">
        <v>36672922.759999998</v>
      </c>
      <c r="N21" s="16">
        <v>37981678.060000002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36672922.759999998</v>
      </c>
      <c r="W21" s="16">
        <v>37903706.060000002</v>
      </c>
      <c r="X21" s="16">
        <v>37461420.609999999</v>
      </c>
      <c r="Y21" s="16">
        <v>0</v>
      </c>
      <c r="Z21" s="16">
        <v>0</v>
      </c>
      <c r="AA21" s="16">
        <v>37461420.609999999</v>
      </c>
      <c r="AB21" s="16">
        <f t="shared" si="0"/>
        <v>788497.85000000149</v>
      </c>
      <c r="AC21" s="17">
        <f t="shared" si="1"/>
        <v>1.0215008183329208</v>
      </c>
      <c r="AD21" s="18">
        <f t="shared" si="2"/>
        <v>-520257.45000000298</v>
      </c>
      <c r="AE21" s="17">
        <f t="shared" si="3"/>
        <v>0.98630241009419994</v>
      </c>
      <c r="AF21" s="16">
        <v>0</v>
      </c>
      <c r="AG21" s="4"/>
    </row>
    <row r="22" spans="1:33" ht="31.25" outlineLevel="1" x14ac:dyDescent="0.25">
      <c r="A22" s="14" t="s">
        <v>35</v>
      </c>
      <c r="B22" s="15" t="s">
        <v>6</v>
      </c>
      <c r="C22" s="15" t="s">
        <v>36</v>
      </c>
      <c r="D22" s="15" t="s">
        <v>8</v>
      </c>
      <c r="E22" s="15" t="s">
        <v>6</v>
      </c>
      <c r="F22" s="15" t="s">
        <v>6</v>
      </c>
      <c r="G22" s="15"/>
      <c r="H22" s="15"/>
      <c r="I22" s="15"/>
      <c r="J22" s="15"/>
      <c r="K22" s="15"/>
      <c r="L22" s="15"/>
      <c r="M22" s="16">
        <v>0</v>
      </c>
      <c r="N22" s="16">
        <v>140008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140008</v>
      </c>
      <c r="X22" s="16">
        <v>140008</v>
      </c>
      <c r="Y22" s="16">
        <v>0</v>
      </c>
      <c r="Z22" s="16">
        <v>0</v>
      </c>
      <c r="AA22" s="16">
        <v>140008</v>
      </c>
      <c r="AB22" s="16">
        <f t="shared" si="0"/>
        <v>140008</v>
      </c>
      <c r="AC22" s="17"/>
      <c r="AD22" s="18">
        <f t="shared" si="2"/>
        <v>0</v>
      </c>
      <c r="AE22" s="17">
        <f t="shared" si="3"/>
        <v>1</v>
      </c>
      <c r="AF22" s="16">
        <v>0</v>
      </c>
      <c r="AG22" s="4"/>
    </row>
    <row r="23" spans="1:33" outlineLevel="1" x14ac:dyDescent="0.25">
      <c r="A23" s="14" t="s">
        <v>37</v>
      </c>
      <c r="B23" s="15" t="s">
        <v>6</v>
      </c>
      <c r="C23" s="15" t="s">
        <v>38</v>
      </c>
      <c r="D23" s="15" t="s">
        <v>8</v>
      </c>
      <c r="E23" s="15" t="s">
        <v>6</v>
      </c>
      <c r="F23" s="15" t="s">
        <v>6</v>
      </c>
      <c r="G23" s="15"/>
      <c r="H23" s="15"/>
      <c r="I23" s="15"/>
      <c r="J23" s="15"/>
      <c r="K23" s="15"/>
      <c r="L23" s="15"/>
      <c r="M23" s="16">
        <v>0</v>
      </c>
      <c r="N23" s="16">
        <v>9200650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9200650</v>
      </c>
      <c r="X23" s="16">
        <v>9200650</v>
      </c>
      <c r="Y23" s="16">
        <v>0</v>
      </c>
      <c r="Z23" s="16">
        <v>0</v>
      </c>
      <c r="AA23" s="16">
        <v>9200650</v>
      </c>
      <c r="AB23" s="16">
        <f t="shared" si="0"/>
        <v>9200650</v>
      </c>
      <c r="AC23" s="17"/>
      <c r="AD23" s="18">
        <f t="shared" si="2"/>
        <v>0</v>
      </c>
      <c r="AE23" s="17">
        <f t="shared" si="3"/>
        <v>1</v>
      </c>
      <c r="AF23" s="16">
        <v>0</v>
      </c>
      <c r="AG23" s="4"/>
    </row>
    <row r="24" spans="1:33" ht="31.25" outlineLevel="1" x14ac:dyDescent="0.25">
      <c r="A24" s="14" t="s">
        <v>39</v>
      </c>
      <c r="B24" s="15" t="s">
        <v>6</v>
      </c>
      <c r="C24" s="15" t="s">
        <v>40</v>
      </c>
      <c r="D24" s="15" t="s">
        <v>8</v>
      </c>
      <c r="E24" s="15" t="s">
        <v>6</v>
      </c>
      <c r="F24" s="15" t="s">
        <v>6</v>
      </c>
      <c r="G24" s="15"/>
      <c r="H24" s="15"/>
      <c r="I24" s="15"/>
      <c r="J24" s="15"/>
      <c r="K24" s="15"/>
      <c r="L24" s="15"/>
      <c r="M24" s="16">
        <v>955300</v>
      </c>
      <c r="N24" s="16">
        <v>869796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955300</v>
      </c>
      <c r="W24" s="16">
        <v>869796</v>
      </c>
      <c r="X24" s="16">
        <v>756246</v>
      </c>
      <c r="Y24" s="16">
        <v>0</v>
      </c>
      <c r="Z24" s="16">
        <v>0</v>
      </c>
      <c r="AA24" s="16">
        <v>756246</v>
      </c>
      <c r="AB24" s="16">
        <f t="shared" si="0"/>
        <v>-199054</v>
      </c>
      <c r="AC24" s="17">
        <f t="shared" si="1"/>
        <v>0.79163194807913739</v>
      </c>
      <c r="AD24" s="18">
        <f t="shared" si="2"/>
        <v>-113550</v>
      </c>
      <c r="AE24" s="17">
        <f t="shared" si="3"/>
        <v>0.86945214740008003</v>
      </c>
      <c r="AF24" s="16">
        <v>0</v>
      </c>
      <c r="AG24" s="4"/>
    </row>
    <row r="25" spans="1:33" x14ac:dyDescent="0.25">
      <c r="A25" s="24" t="s">
        <v>41</v>
      </c>
      <c r="B25" s="15" t="s">
        <v>6</v>
      </c>
      <c r="C25" s="25" t="s">
        <v>42</v>
      </c>
      <c r="D25" s="15" t="s">
        <v>8</v>
      </c>
      <c r="E25" s="15" t="s">
        <v>6</v>
      </c>
      <c r="F25" s="15" t="s">
        <v>6</v>
      </c>
      <c r="G25" s="15"/>
      <c r="H25" s="15"/>
      <c r="I25" s="15"/>
      <c r="J25" s="15"/>
      <c r="K25" s="15"/>
      <c r="L25" s="15"/>
      <c r="M25" s="26">
        <v>157491540.44</v>
      </c>
      <c r="N25" s="26">
        <v>183648295.22999999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95652374.040000007</v>
      </c>
      <c r="W25" s="16">
        <v>167113265.50999999</v>
      </c>
      <c r="X25" s="26">
        <v>167027025.46000001</v>
      </c>
      <c r="Y25" s="16">
        <v>0</v>
      </c>
      <c r="Z25" s="16">
        <v>0</v>
      </c>
      <c r="AA25" s="16">
        <v>167027025.46000001</v>
      </c>
      <c r="AB25" s="26">
        <f t="shared" si="0"/>
        <v>9535485.0200000107</v>
      </c>
      <c r="AC25" s="27">
        <f t="shared" si="1"/>
        <v>1.0605460140484992</v>
      </c>
      <c r="AD25" s="28">
        <f t="shared" si="2"/>
        <v>-16621269.769999981</v>
      </c>
      <c r="AE25" s="27">
        <f t="shared" si="3"/>
        <v>0.90949401545392183</v>
      </c>
      <c r="AF25" s="16">
        <v>0</v>
      </c>
      <c r="AG25" s="4"/>
    </row>
    <row r="26" spans="1:33" outlineLevel="1" x14ac:dyDescent="0.25">
      <c r="A26" s="14" t="s">
        <v>43</v>
      </c>
      <c r="B26" s="15" t="s">
        <v>6</v>
      </c>
      <c r="C26" s="15" t="s">
        <v>44</v>
      </c>
      <c r="D26" s="15" t="s">
        <v>8</v>
      </c>
      <c r="E26" s="15" t="s">
        <v>6</v>
      </c>
      <c r="F26" s="15" t="s">
        <v>6</v>
      </c>
      <c r="G26" s="15"/>
      <c r="H26" s="15"/>
      <c r="I26" s="15"/>
      <c r="J26" s="15"/>
      <c r="K26" s="15"/>
      <c r="L26" s="15"/>
      <c r="M26" s="16">
        <v>5441819</v>
      </c>
      <c r="N26" s="16">
        <v>6646023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5387163</v>
      </c>
      <c r="W26" s="16">
        <v>5926210.2000000002</v>
      </c>
      <c r="X26" s="16">
        <v>5924570.1299999999</v>
      </c>
      <c r="Y26" s="16">
        <v>0</v>
      </c>
      <c r="Z26" s="16">
        <v>0</v>
      </c>
      <c r="AA26" s="16">
        <v>5924570.1299999999</v>
      </c>
      <c r="AB26" s="16">
        <f t="shared" si="0"/>
        <v>482751.12999999989</v>
      </c>
      <c r="AC26" s="17">
        <f t="shared" si="1"/>
        <v>1.0887113536852291</v>
      </c>
      <c r="AD26" s="18">
        <f t="shared" si="2"/>
        <v>-721452.87000000011</v>
      </c>
      <c r="AE26" s="17">
        <f t="shared" si="3"/>
        <v>0.8914459263833423</v>
      </c>
      <c r="AF26" s="16">
        <v>0</v>
      </c>
      <c r="AG26" s="4"/>
    </row>
    <row r="27" spans="1:33" outlineLevel="1" x14ac:dyDescent="0.25">
      <c r="A27" s="14" t="s">
        <v>45</v>
      </c>
      <c r="B27" s="15" t="s">
        <v>6</v>
      </c>
      <c r="C27" s="15" t="s">
        <v>46</v>
      </c>
      <c r="D27" s="15" t="s">
        <v>8</v>
      </c>
      <c r="E27" s="15" t="s">
        <v>6</v>
      </c>
      <c r="F27" s="15" t="s">
        <v>6</v>
      </c>
      <c r="G27" s="15"/>
      <c r="H27" s="15"/>
      <c r="I27" s="15"/>
      <c r="J27" s="15"/>
      <c r="K27" s="15"/>
      <c r="L27" s="15"/>
      <c r="M27" s="16">
        <v>149230883.56</v>
      </c>
      <c r="N27" s="16">
        <v>172822889.16999999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89209984.040000007</v>
      </c>
      <c r="W27" s="16">
        <v>157220359.84</v>
      </c>
      <c r="X27" s="16">
        <v>157136294.86000001</v>
      </c>
      <c r="Y27" s="16">
        <v>0</v>
      </c>
      <c r="Z27" s="16">
        <v>0</v>
      </c>
      <c r="AA27" s="16">
        <v>157136294.86000001</v>
      </c>
      <c r="AB27" s="16">
        <f t="shared" si="0"/>
        <v>7905411.3000000119</v>
      </c>
      <c r="AC27" s="17">
        <f t="shared" si="1"/>
        <v>1.0529743650336396</v>
      </c>
      <c r="AD27" s="18">
        <f t="shared" si="2"/>
        <v>-15686594.309999973</v>
      </c>
      <c r="AE27" s="17">
        <f t="shared" si="3"/>
        <v>0.90923312076695118</v>
      </c>
      <c r="AF27" s="16">
        <v>0</v>
      </c>
      <c r="AG27" s="4"/>
    </row>
    <row r="28" spans="1:33" outlineLevel="1" x14ac:dyDescent="0.25">
      <c r="A28" s="14" t="s">
        <v>47</v>
      </c>
      <c r="B28" s="15" t="s">
        <v>6</v>
      </c>
      <c r="C28" s="15" t="s">
        <v>48</v>
      </c>
      <c r="D28" s="15" t="s">
        <v>8</v>
      </c>
      <c r="E28" s="15" t="s">
        <v>6</v>
      </c>
      <c r="F28" s="15" t="s">
        <v>6</v>
      </c>
      <c r="G28" s="15"/>
      <c r="H28" s="15"/>
      <c r="I28" s="15"/>
      <c r="J28" s="15"/>
      <c r="K28" s="15"/>
      <c r="L28" s="15"/>
      <c r="M28" s="16">
        <v>38217</v>
      </c>
      <c r="N28" s="16">
        <v>38548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38548</v>
      </c>
      <c r="X28" s="16">
        <v>38548</v>
      </c>
      <c r="Y28" s="16">
        <v>0</v>
      </c>
      <c r="Z28" s="16">
        <v>0</v>
      </c>
      <c r="AA28" s="16">
        <v>38548</v>
      </c>
      <c r="AB28" s="16">
        <f t="shared" si="0"/>
        <v>331</v>
      </c>
      <c r="AC28" s="17">
        <f t="shared" si="1"/>
        <v>1.0086610670643954</v>
      </c>
      <c r="AD28" s="18">
        <f t="shared" si="2"/>
        <v>0</v>
      </c>
      <c r="AE28" s="17">
        <f t="shared" si="3"/>
        <v>1</v>
      </c>
      <c r="AF28" s="16">
        <v>0</v>
      </c>
      <c r="AG28" s="4"/>
    </row>
    <row r="29" spans="1:33" outlineLevel="1" x14ac:dyDescent="0.25">
      <c r="A29" s="14" t="s">
        <v>49</v>
      </c>
      <c r="B29" s="15" t="s">
        <v>6</v>
      </c>
      <c r="C29" s="15" t="s">
        <v>50</v>
      </c>
      <c r="D29" s="15" t="s">
        <v>8</v>
      </c>
      <c r="E29" s="15" t="s">
        <v>6</v>
      </c>
      <c r="F29" s="15" t="s">
        <v>6</v>
      </c>
      <c r="G29" s="15"/>
      <c r="H29" s="15"/>
      <c r="I29" s="15"/>
      <c r="J29" s="15"/>
      <c r="K29" s="15"/>
      <c r="L29" s="15"/>
      <c r="M29" s="16">
        <v>2780620.88</v>
      </c>
      <c r="N29" s="16">
        <v>4140835.06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1055227</v>
      </c>
      <c r="W29" s="16">
        <v>3928147.47</v>
      </c>
      <c r="X29" s="16">
        <v>3927612.47</v>
      </c>
      <c r="Y29" s="16">
        <v>0</v>
      </c>
      <c r="Z29" s="16">
        <v>0</v>
      </c>
      <c r="AA29" s="16">
        <v>3927612.47</v>
      </c>
      <c r="AB29" s="16">
        <f t="shared" si="0"/>
        <v>1146991.5900000003</v>
      </c>
      <c r="AC29" s="17">
        <f t="shared" si="1"/>
        <v>1.412494777065761</v>
      </c>
      <c r="AD29" s="18">
        <f t="shared" si="2"/>
        <v>-213222.58999999985</v>
      </c>
      <c r="AE29" s="17">
        <f t="shared" si="3"/>
        <v>0.94850734527928771</v>
      </c>
      <c r="AF29" s="16">
        <v>0</v>
      </c>
      <c r="AG29" s="4"/>
    </row>
    <row r="30" spans="1:33" x14ac:dyDescent="0.25">
      <c r="A30" s="24" t="s">
        <v>51</v>
      </c>
      <c r="B30" s="15" t="s">
        <v>6</v>
      </c>
      <c r="C30" s="25" t="s">
        <v>52</v>
      </c>
      <c r="D30" s="15" t="s">
        <v>8</v>
      </c>
      <c r="E30" s="15" t="s">
        <v>6</v>
      </c>
      <c r="F30" s="15" t="s">
        <v>6</v>
      </c>
      <c r="G30" s="15"/>
      <c r="H30" s="15"/>
      <c r="I30" s="15"/>
      <c r="J30" s="15"/>
      <c r="K30" s="15"/>
      <c r="L30" s="15"/>
      <c r="M30" s="26">
        <v>174007751.37</v>
      </c>
      <c r="N30" s="26">
        <v>275866156.91000003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142372036.53</v>
      </c>
      <c r="W30" s="16">
        <v>259626702.56999999</v>
      </c>
      <c r="X30" s="26">
        <v>254851980.09999999</v>
      </c>
      <c r="Y30" s="16">
        <v>0</v>
      </c>
      <c r="Z30" s="16">
        <v>0</v>
      </c>
      <c r="AA30" s="16">
        <v>254851980.09999999</v>
      </c>
      <c r="AB30" s="26">
        <f t="shared" si="0"/>
        <v>80844228.729999989</v>
      </c>
      <c r="AC30" s="27">
        <f t="shared" si="1"/>
        <v>1.4646013070883119</v>
      </c>
      <c r="AD30" s="28">
        <f t="shared" si="2"/>
        <v>-21014176.810000032</v>
      </c>
      <c r="AE30" s="27">
        <f t="shared" si="3"/>
        <v>0.92382473788962882</v>
      </c>
      <c r="AF30" s="16">
        <v>0</v>
      </c>
      <c r="AG30" s="4"/>
    </row>
    <row r="31" spans="1:33" outlineLevel="1" x14ac:dyDescent="0.25">
      <c r="A31" s="14" t="s">
        <v>53</v>
      </c>
      <c r="B31" s="15" t="s">
        <v>6</v>
      </c>
      <c r="C31" s="15" t="s">
        <v>54</v>
      </c>
      <c r="D31" s="15" t="s">
        <v>8</v>
      </c>
      <c r="E31" s="15" t="s">
        <v>6</v>
      </c>
      <c r="F31" s="15" t="s">
        <v>6</v>
      </c>
      <c r="G31" s="15"/>
      <c r="H31" s="15"/>
      <c r="I31" s="15"/>
      <c r="J31" s="15"/>
      <c r="K31" s="15"/>
      <c r="L31" s="15"/>
      <c r="M31" s="16">
        <v>15414591.960000001</v>
      </c>
      <c r="N31" s="16">
        <v>15414591.960000001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2282223.12</v>
      </c>
      <c r="W31" s="16">
        <v>15148859.66</v>
      </c>
      <c r="X31" s="16">
        <v>14998917.199999999</v>
      </c>
      <c r="Y31" s="16">
        <v>0</v>
      </c>
      <c r="Z31" s="16">
        <v>0</v>
      </c>
      <c r="AA31" s="16">
        <v>14998917.199999999</v>
      </c>
      <c r="AB31" s="16">
        <f t="shared" si="0"/>
        <v>-415674.76000000164</v>
      </c>
      <c r="AC31" s="17">
        <f t="shared" si="1"/>
        <v>0.97303368385756472</v>
      </c>
      <c r="AD31" s="18">
        <f t="shared" si="2"/>
        <v>-415674.76000000164</v>
      </c>
      <c r="AE31" s="17">
        <f t="shared" si="3"/>
        <v>0.97303368385756472</v>
      </c>
      <c r="AF31" s="16">
        <v>0</v>
      </c>
      <c r="AG31" s="4"/>
    </row>
    <row r="32" spans="1:33" outlineLevel="1" x14ac:dyDescent="0.25">
      <c r="A32" s="14" t="s">
        <v>55</v>
      </c>
      <c r="B32" s="15" t="s">
        <v>6</v>
      </c>
      <c r="C32" s="15" t="s">
        <v>56</v>
      </c>
      <c r="D32" s="15" t="s">
        <v>8</v>
      </c>
      <c r="E32" s="15" t="s">
        <v>6</v>
      </c>
      <c r="F32" s="15" t="s">
        <v>6</v>
      </c>
      <c r="G32" s="15"/>
      <c r="H32" s="15"/>
      <c r="I32" s="15"/>
      <c r="J32" s="15"/>
      <c r="K32" s="15"/>
      <c r="L32" s="15"/>
      <c r="M32" s="16">
        <v>15560000</v>
      </c>
      <c r="N32" s="16">
        <v>18228256.870000001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60000</v>
      </c>
      <c r="W32" s="16">
        <v>18228256.870000001</v>
      </c>
      <c r="X32" s="16">
        <v>18228256.870000001</v>
      </c>
      <c r="Y32" s="16">
        <v>0</v>
      </c>
      <c r="Z32" s="16">
        <v>0</v>
      </c>
      <c r="AA32" s="16">
        <v>18228256.870000001</v>
      </c>
      <c r="AB32" s="16">
        <f t="shared" si="0"/>
        <v>2668256.870000001</v>
      </c>
      <c r="AC32" s="17">
        <f t="shared" si="1"/>
        <v>1.1714818039845758</v>
      </c>
      <c r="AD32" s="18">
        <f t="shared" si="2"/>
        <v>0</v>
      </c>
      <c r="AE32" s="17">
        <f t="shared" si="3"/>
        <v>1</v>
      </c>
      <c r="AF32" s="16">
        <v>0</v>
      </c>
      <c r="AG32" s="4"/>
    </row>
    <row r="33" spans="1:33" outlineLevel="1" x14ac:dyDescent="0.25">
      <c r="A33" s="14" t="s">
        <v>57</v>
      </c>
      <c r="B33" s="15" t="s">
        <v>6</v>
      </c>
      <c r="C33" s="15" t="s">
        <v>58</v>
      </c>
      <c r="D33" s="15" t="s">
        <v>8</v>
      </c>
      <c r="E33" s="15" t="s">
        <v>6</v>
      </c>
      <c r="F33" s="15" t="s">
        <v>6</v>
      </c>
      <c r="G33" s="15"/>
      <c r="H33" s="15"/>
      <c r="I33" s="15"/>
      <c r="J33" s="15"/>
      <c r="K33" s="15"/>
      <c r="L33" s="15"/>
      <c r="M33" s="16">
        <v>54278389.939999998</v>
      </c>
      <c r="N33" s="16">
        <v>142178113.13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51278389.939999998</v>
      </c>
      <c r="W33" s="16">
        <v>130436182.67</v>
      </c>
      <c r="X33" s="16">
        <v>129758917.44</v>
      </c>
      <c r="Y33" s="16">
        <v>0</v>
      </c>
      <c r="Z33" s="16">
        <v>0</v>
      </c>
      <c r="AA33" s="16">
        <v>129758917.44</v>
      </c>
      <c r="AB33" s="16">
        <f t="shared" si="0"/>
        <v>75480527.5</v>
      </c>
      <c r="AC33" s="17">
        <f t="shared" si="1"/>
        <v>2.3906183949714999</v>
      </c>
      <c r="AD33" s="18">
        <f t="shared" si="2"/>
        <v>-12419195.689999998</v>
      </c>
      <c r="AE33" s="17">
        <f t="shared" si="3"/>
        <v>0.91265043953252811</v>
      </c>
      <c r="AF33" s="16">
        <v>0</v>
      </c>
      <c r="AG33" s="4"/>
    </row>
    <row r="34" spans="1:33" outlineLevel="1" x14ac:dyDescent="0.25">
      <c r="A34" s="14" t="s">
        <v>59</v>
      </c>
      <c r="B34" s="15" t="s">
        <v>6</v>
      </c>
      <c r="C34" s="15" t="s">
        <v>60</v>
      </c>
      <c r="D34" s="15" t="s">
        <v>8</v>
      </c>
      <c r="E34" s="15" t="s">
        <v>6</v>
      </c>
      <c r="F34" s="15" t="s">
        <v>6</v>
      </c>
      <c r="G34" s="15"/>
      <c r="H34" s="15"/>
      <c r="I34" s="15"/>
      <c r="J34" s="15"/>
      <c r="K34" s="15"/>
      <c r="L34" s="15"/>
      <c r="M34" s="16">
        <v>88754769.469999999</v>
      </c>
      <c r="N34" s="16">
        <v>100045194.95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88751423.469999999</v>
      </c>
      <c r="W34" s="16">
        <v>95813403.370000005</v>
      </c>
      <c r="X34" s="16">
        <v>91865888.590000004</v>
      </c>
      <c r="Y34" s="16">
        <v>0</v>
      </c>
      <c r="Z34" s="16">
        <v>0</v>
      </c>
      <c r="AA34" s="16">
        <v>91865888.590000004</v>
      </c>
      <c r="AB34" s="16">
        <f t="shared" si="0"/>
        <v>3111119.1200000048</v>
      </c>
      <c r="AC34" s="17">
        <f t="shared" si="1"/>
        <v>1.0350529795590488</v>
      </c>
      <c r="AD34" s="18">
        <f t="shared" si="2"/>
        <v>-8179306.3599999994</v>
      </c>
      <c r="AE34" s="17">
        <f t="shared" si="3"/>
        <v>0.91824388603482854</v>
      </c>
      <c r="AF34" s="16">
        <v>0</v>
      </c>
      <c r="AG34" s="4"/>
    </row>
    <row r="35" spans="1:33" x14ac:dyDescent="0.25">
      <c r="A35" s="24" t="s">
        <v>61</v>
      </c>
      <c r="B35" s="15" t="s">
        <v>6</v>
      </c>
      <c r="C35" s="25" t="s">
        <v>62</v>
      </c>
      <c r="D35" s="15" t="s">
        <v>8</v>
      </c>
      <c r="E35" s="15" t="s">
        <v>6</v>
      </c>
      <c r="F35" s="15" t="s">
        <v>6</v>
      </c>
      <c r="G35" s="15"/>
      <c r="H35" s="15"/>
      <c r="I35" s="15"/>
      <c r="J35" s="15"/>
      <c r="K35" s="15"/>
      <c r="L35" s="15"/>
      <c r="M35" s="26">
        <v>12292139.99</v>
      </c>
      <c r="N35" s="26">
        <v>32872636.280000001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12792139.99</v>
      </c>
      <c r="W35" s="16">
        <v>26815277.43</v>
      </c>
      <c r="X35" s="26">
        <v>26798267.43</v>
      </c>
      <c r="Y35" s="16">
        <v>0</v>
      </c>
      <c r="Z35" s="16">
        <v>0</v>
      </c>
      <c r="AA35" s="16">
        <v>26798267.43</v>
      </c>
      <c r="AB35" s="26">
        <f t="shared" si="0"/>
        <v>14506127.439999999</v>
      </c>
      <c r="AC35" s="27">
        <f t="shared" si="1"/>
        <v>2.18011407710953</v>
      </c>
      <c r="AD35" s="28">
        <f t="shared" si="2"/>
        <v>-6074368.8500000015</v>
      </c>
      <c r="AE35" s="27">
        <f t="shared" si="3"/>
        <v>0.81521503787343941</v>
      </c>
      <c r="AF35" s="16">
        <v>0</v>
      </c>
      <c r="AG35" s="4"/>
    </row>
    <row r="36" spans="1:33" outlineLevel="1" x14ac:dyDescent="0.25">
      <c r="A36" s="14" t="s">
        <v>63</v>
      </c>
      <c r="B36" s="15" t="s">
        <v>6</v>
      </c>
      <c r="C36" s="15" t="s">
        <v>64</v>
      </c>
      <c r="D36" s="15" t="s">
        <v>8</v>
      </c>
      <c r="E36" s="15" t="s">
        <v>6</v>
      </c>
      <c r="F36" s="15" t="s">
        <v>6</v>
      </c>
      <c r="G36" s="15"/>
      <c r="H36" s="15"/>
      <c r="I36" s="15"/>
      <c r="J36" s="15"/>
      <c r="K36" s="15"/>
      <c r="L36" s="15"/>
      <c r="M36" s="16">
        <v>12292139.99</v>
      </c>
      <c r="N36" s="16">
        <v>32872636.280000001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12792139.99</v>
      </c>
      <c r="W36" s="16">
        <v>26815277.43</v>
      </c>
      <c r="X36" s="16">
        <v>26798267.43</v>
      </c>
      <c r="Y36" s="16">
        <v>0</v>
      </c>
      <c r="Z36" s="16">
        <v>0</v>
      </c>
      <c r="AA36" s="16">
        <v>26798267.43</v>
      </c>
      <c r="AB36" s="16">
        <f t="shared" si="0"/>
        <v>14506127.439999999</v>
      </c>
      <c r="AC36" s="17">
        <f t="shared" si="1"/>
        <v>2.18011407710953</v>
      </c>
      <c r="AD36" s="18">
        <f t="shared" si="2"/>
        <v>-6074368.8500000015</v>
      </c>
      <c r="AE36" s="17">
        <f t="shared" si="3"/>
        <v>0.81521503787343941</v>
      </c>
      <c r="AF36" s="16">
        <v>0</v>
      </c>
      <c r="AG36" s="4"/>
    </row>
    <row r="37" spans="1:33" x14ac:dyDescent="0.25">
      <c r="A37" s="24" t="s">
        <v>65</v>
      </c>
      <c r="B37" s="15" t="s">
        <v>6</v>
      </c>
      <c r="C37" s="25" t="s">
        <v>66</v>
      </c>
      <c r="D37" s="15" t="s">
        <v>8</v>
      </c>
      <c r="E37" s="15" t="s">
        <v>6</v>
      </c>
      <c r="F37" s="15" t="s">
        <v>6</v>
      </c>
      <c r="G37" s="15"/>
      <c r="H37" s="15"/>
      <c r="I37" s="15"/>
      <c r="J37" s="15"/>
      <c r="K37" s="15"/>
      <c r="L37" s="15"/>
      <c r="M37" s="26">
        <v>2475063256.4000001</v>
      </c>
      <c r="N37" s="26">
        <v>2577405743.8600001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2039681990.01</v>
      </c>
      <c r="W37" s="16">
        <v>2563197113.4299998</v>
      </c>
      <c r="X37" s="26">
        <v>2563178208.0799999</v>
      </c>
      <c r="Y37" s="16">
        <v>0</v>
      </c>
      <c r="Z37" s="16">
        <v>0</v>
      </c>
      <c r="AA37" s="16">
        <v>2563178208.0799999</v>
      </c>
      <c r="AB37" s="26">
        <f t="shared" si="0"/>
        <v>88114951.679999828</v>
      </c>
      <c r="AC37" s="27">
        <f t="shared" si="1"/>
        <v>1.0356010907810751</v>
      </c>
      <c r="AD37" s="28">
        <f t="shared" si="2"/>
        <v>-14227535.78000021</v>
      </c>
      <c r="AE37" s="27">
        <f t="shared" si="3"/>
        <v>0.99447990064665071</v>
      </c>
      <c r="AF37" s="16">
        <v>0</v>
      </c>
      <c r="AG37" s="4"/>
    </row>
    <row r="38" spans="1:33" outlineLevel="1" x14ac:dyDescent="0.25">
      <c r="A38" s="14" t="s">
        <v>67</v>
      </c>
      <c r="B38" s="15" t="s">
        <v>6</v>
      </c>
      <c r="C38" s="15" t="s">
        <v>68</v>
      </c>
      <c r="D38" s="15" t="s">
        <v>8</v>
      </c>
      <c r="E38" s="15" t="s">
        <v>6</v>
      </c>
      <c r="F38" s="15" t="s">
        <v>6</v>
      </c>
      <c r="G38" s="15"/>
      <c r="H38" s="15"/>
      <c r="I38" s="15"/>
      <c r="J38" s="15"/>
      <c r="K38" s="15"/>
      <c r="L38" s="15"/>
      <c r="M38" s="16">
        <v>975456150.57000005</v>
      </c>
      <c r="N38" s="16">
        <v>1056495641.87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831906785.75</v>
      </c>
      <c r="W38" s="16">
        <v>1049581506.5</v>
      </c>
      <c r="X38" s="16">
        <v>1049581506.5</v>
      </c>
      <c r="Y38" s="16">
        <v>0</v>
      </c>
      <c r="Z38" s="16">
        <v>0</v>
      </c>
      <c r="AA38" s="16">
        <v>1049581506.5</v>
      </c>
      <c r="AB38" s="16">
        <f t="shared" si="0"/>
        <v>74125355.929999948</v>
      </c>
      <c r="AC38" s="17">
        <f t="shared" si="1"/>
        <v>1.0759904541959016</v>
      </c>
      <c r="AD38" s="18">
        <f t="shared" si="2"/>
        <v>-6914135.3700000048</v>
      </c>
      <c r="AE38" s="17">
        <f t="shared" si="3"/>
        <v>0.99345559499160641</v>
      </c>
      <c r="AF38" s="16">
        <v>0</v>
      </c>
      <c r="AG38" s="4"/>
    </row>
    <row r="39" spans="1:33" outlineLevel="1" x14ac:dyDescent="0.25">
      <c r="A39" s="14" t="s">
        <v>69</v>
      </c>
      <c r="B39" s="15" t="s">
        <v>6</v>
      </c>
      <c r="C39" s="15" t="s">
        <v>70</v>
      </c>
      <c r="D39" s="15" t="s">
        <v>8</v>
      </c>
      <c r="E39" s="15" t="s">
        <v>6</v>
      </c>
      <c r="F39" s="15" t="s">
        <v>6</v>
      </c>
      <c r="G39" s="15"/>
      <c r="H39" s="15"/>
      <c r="I39" s="15"/>
      <c r="J39" s="15"/>
      <c r="K39" s="15"/>
      <c r="L39" s="15"/>
      <c r="M39" s="16">
        <v>1081710591.0999999</v>
      </c>
      <c r="N39" s="16">
        <v>1105428228.1500001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888983558.60000002</v>
      </c>
      <c r="W39" s="16">
        <v>1099220158.8299999</v>
      </c>
      <c r="X39" s="16">
        <v>1099220158.8099999</v>
      </c>
      <c r="Y39" s="16">
        <v>0</v>
      </c>
      <c r="Z39" s="16">
        <v>0</v>
      </c>
      <c r="AA39" s="16">
        <v>1099220158.8099999</v>
      </c>
      <c r="AB39" s="16">
        <f t="shared" si="0"/>
        <v>17509567.710000038</v>
      </c>
      <c r="AC39" s="17">
        <f t="shared" si="1"/>
        <v>1.0161869245379158</v>
      </c>
      <c r="AD39" s="18">
        <f t="shared" si="2"/>
        <v>-6208069.3400001526</v>
      </c>
      <c r="AE39" s="17">
        <f t="shared" si="3"/>
        <v>0.99438401410248978</v>
      </c>
      <c r="AF39" s="16">
        <v>0</v>
      </c>
      <c r="AG39" s="4"/>
    </row>
    <row r="40" spans="1:33" outlineLevel="1" x14ac:dyDescent="0.25">
      <c r="A40" s="14" t="s">
        <v>71</v>
      </c>
      <c r="B40" s="15" t="s">
        <v>6</v>
      </c>
      <c r="C40" s="15" t="s">
        <v>72</v>
      </c>
      <c r="D40" s="15" t="s">
        <v>8</v>
      </c>
      <c r="E40" s="15" t="s">
        <v>6</v>
      </c>
      <c r="F40" s="15" t="s">
        <v>6</v>
      </c>
      <c r="G40" s="15"/>
      <c r="H40" s="15"/>
      <c r="I40" s="15"/>
      <c r="J40" s="15"/>
      <c r="K40" s="15"/>
      <c r="L40" s="15"/>
      <c r="M40" s="16">
        <v>167512480.83000001</v>
      </c>
      <c r="N40" s="16">
        <v>170074591.77000001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136931853.59999999</v>
      </c>
      <c r="W40" s="16">
        <v>170053244.41</v>
      </c>
      <c r="X40" s="16">
        <v>170053244.41</v>
      </c>
      <c r="Y40" s="16">
        <v>0</v>
      </c>
      <c r="Z40" s="16">
        <v>0</v>
      </c>
      <c r="AA40" s="16">
        <v>170053244.41</v>
      </c>
      <c r="AB40" s="16">
        <f t="shared" si="0"/>
        <v>2540763.5799999833</v>
      </c>
      <c r="AC40" s="17">
        <f t="shared" si="1"/>
        <v>1.0151676076159273</v>
      </c>
      <c r="AD40" s="18">
        <f t="shared" si="2"/>
        <v>-21347.360000014305</v>
      </c>
      <c r="AE40" s="17">
        <f t="shared" si="3"/>
        <v>0.99987448236813126</v>
      </c>
      <c r="AF40" s="16">
        <v>0</v>
      </c>
      <c r="AG40" s="4"/>
    </row>
    <row r="41" spans="1:33" ht="31.25" outlineLevel="1" x14ac:dyDescent="0.25">
      <c r="A41" s="14" t="s">
        <v>73</v>
      </c>
      <c r="B41" s="15" t="s">
        <v>6</v>
      </c>
      <c r="C41" s="15" t="s">
        <v>74</v>
      </c>
      <c r="D41" s="15" t="s">
        <v>8</v>
      </c>
      <c r="E41" s="15" t="s">
        <v>6</v>
      </c>
      <c r="F41" s="15" t="s">
        <v>6</v>
      </c>
      <c r="G41" s="15"/>
      <c r="H41" s="15"/>
      <c r="I41" s="15"/>
      <c r="J41" s="15"/>
      <c r="K41" s="15"/>
      <c r="L41" s="15"/>
      <c r="M41" s="16">
        <v>230331.99</v>
      </c>
      <c r="N41" s="16">
        <v>387147.33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230331.99</v>
      </c>
      <c r="W41" s="16">
        <v>387057.33</v>
      </c>
      <c r="X41" s="16">
        <v>368152</v>
      </c>
      <c r="Y41" s="16">
        <v>0</v>
      </c>
      <c r="Z41" s="16">
        <v>0</v>
      </c>
      <c r="AA41" s="16">
        <v>368152</v>
      </c>
      <c r="AB41" s="16">
        <f t="shared" si="0"/>
        <v>137820.01</v>
      </c>
      <c r="AC41" s="17">
        <f t="shared" si="1"/>
        <v>1.5983537501673128</v>
      </c>
      <c r="AD41" s="18">
        <f t="shared" si="2"/>
        <v>-18995.330000000016</v>
      </c>
      <c r="AE41" s="17">
        <f t="shared" si="3"/>
        <v>0.95093513882686465</v>
      </c>
      <c r="AF41" s="16">
        <v>0</v>
      </c>
      <c r="AG41" s="4"/>
    </row>
    <row r="42" spans="1:33" outlineLevel="1" x14ac:dyDescent="0.25">
      <c r="A42" s="14" t="s">
        <v>75</v>
      </c>
      <c r="B42" s="15" t="s">
        <v>6</v>
      </c>
      <c r="C42" s="15" t="s">
        <v>76</v>
      </c>
      <c r="D42" s="15" t="s">
        <v>8</v>
      </c>
      <c r="E42" s="15" t="s">
        <v>6</v>
      </c>
      <c r="F42" s="15" t="s">
        <v>6</v>
      </c>
      <c r="G42" s="15"/>
      <c r="H42" s="15"/>
      <c r="I42" s="15"/>
      <c r="J42" s="15"/>
      <c r="K42" s="15"/>
      <c r="L42" s="15"/>
      <c r="M42" s="16">
        <v>27131423</v>
      </c>
      <c r="N42" s="16">
        <v>41496674.469999999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27131423</v>
      </c>
      <c r="W42" s="16">
        <v>41495777.710000001</v>
      </c>
      <c r="X42" s="16">
        <v>41495777.710000001</v>
      </c>
      <c r="Y42" s="16">
        <v>0</v>
      </c>
      <c r="Z42" s="16">
        <v>0</v>
      </c>
      <c r="AA42" s="16">
        <v>41495777.710000001</v>
      </c>
      <c r="AB42" s="16">
        <f t="shared" si="0"/>
        <v>14364354.710000001</v>
      </c>
      <c r="AC42" s="17">
        <f t="shared" si="1"/>
        <v>1.5294360973989458</v>
      </c>
      <c r="AD42" s="18">
        <f t="shared" si="2"/>
        <v>-896.75999999791384</v>
      </c>
      <c r="AE42" s="17">
        <f t="shared" si="3"/>
        <v>0.99997838959358909</v>
      </c>
      <c r="AF42" s="16">
        <v>0</v>
      </c>
      <c r="AG42" s="4"/>
    </row>
    <row r="43" spans="1:33" outlineLevel="1" x14ac:dyDescent="0.25">
      <c r="A43" s="14" t="s">
        <v>77</v>
      </c>
      <c r="B43" s="15" t="s">
        <v>6</v>
      </c>
      <c r="C43" s="15" t="s">
        <v>78</v>
      </c>
      <c r="D43" s="15" t="s">
        <v>8</v>
      </c>
      <c r="E43" s="15" t="s">
        <v>6</v>
      </c>
      <c r="F43" s="15" t="s">
        <v>6</v>
      </c>
      <c r="G43" s="15"/>
      <c r="H43" s="15"/>
      <c r="I43" s="15"/>
      <c r="J43" s="15"/>
      <c r="K43" s="15"/>
      <c r="L43" s="15"/>
      <c r="M43" s="16">
        <v>223022278.91</v>
      </c>
      <c r="N43" s="16">
        <v>203523460.27000001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154498037.06999999</v>
      </c>
      <c r="W43" s="16">
        <v>202459368.65000001</v>
      </c>
      <c r="X43" s="16">
        <v>202459368.65000001</v>
      </c>
      <c r="Y43" s="16">
        <v>0</v>
      </c>
      <c r="Z43" s="16">
        <v>0</v>
      </c>
      <c r="AA43" s="16">
        <v>202459368.65000001</v>
      </c>
      <c r="AB43" s="16">
        <f t="shared" si="0"/>
        <v>-20562910.25999999</v>
      </c>
      <c r="AC43" s="17">
        <f t="shared" si="1"/>
        <v>0.90779885148470707</v>
      </c>
      <c r="AD43" s="18">
        <f t="shared" si="2"/>
        <v>-1064091.6200000048</v>
      </c>
      <c r="AE43" s="17">
        <f t="shared" si="3"/>
        <v>0.99477165129470402</v>
      </c>
      <c r="AF43" s="16">
        <v>0</v>
      </c>
      <c r="AG43" s="4"/>
    </row>
    <row r="44" spans="1:33" x14ac:dyDescent="0.25">
      <c r="A44" s="24" t="s">
        <v>79</v>
      </c>
      <c r="B44" s="15" t="s">
        <v>6</v>
      </c>
      <c r="C44" s="25" t="s">
        <v>80</v>
      </c>
      <c r="D44" s="15" t="s">
        <v>8</v>
      </c>
      <c r="E44" s="15" t="s">
        <v>6</v>
      </c>
      <c r="F44" s="15" t="s">
        <v>6</v>
      </c>
      <c r="G44" s="15"/>
      <c r="H44" s="15"/>
      <c r="I44" s="15"/>
      <c r="J44" s="15"/>
      <c r="K44" s="15"/>
      <c r="L44" s="15"/>
      <c r="M44" s="26">
        <v>154340413.12</v>
      </c>
      <c r="N44" s="26">
        <v>161195327.81999999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99840858.459999993</v>
      </c>
      <c r="W44" s="16">
        <v>161195327.81999999</v>
      </c>
      <c r="X44" s="26">
        <v>161195327.81999999</v>
      </c>
      <c r="Y44" s="16">
        <v>0</v>
      </c>
      <c r="Z44" s="16">
        <v>0</v>
      </c>
      <c r="AA44" s="16">
        <v>161195327.81999999</v>
      </c>
      <c r="AB44" s="26">
        <f t="shared" si="0"/>
        <v>6854914.6999999881</v>
      </c>
      <c r="AC44" s="27">
        <f t="shared" si="1"/>
        <v>1.0444142565218499</v>
      </c>
      <c r="AD44" s="28">
        <f t="shared" si="2"/>
        <v>0</v>
      </c>
      <c r="AE44" s="27">
        <f t="shared" si="3"/>
        <v>1</v>
      </c>
      <c r="AF44" s="16">
        <v>0</v>
      </c>
      <c r="AG44" s="4"/>
    </row>
    <row r="45" spans="1:33" outlineLevel="1" x14ac:dyDescent="0.25">
      <c r="A45" s="14" t="s">
        <v>81</v>
      </c>
      <c r="B45" s="15" t="s">
        <v>6</v>
      </c>
      <c r="C45" s="15" t="s">
        <v>82</v>
      </c>
      <c r="D45" s="15" t="s">
        <v>8</v>
      </c>
      <c r="E45" s="15" t="s">
        <v>6</v>
      </c>
      <c r="F45" s="15" t="s">
        <v>6</v>
      </c>
      <c r="G45" s="15"/>
      <c r="H45" s="15"/>
      <c r="I45" s="15"/>
      <c r="J45" s="15"/>
      <c r="K45" s="15"/>
      <c r="L45" s="15"/>
      <c r="M45" s="16">
        <v>116255596.12</v>
      </c>
      <c r="N45" s="16">
        <v>122898702.55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63815271.460000001</v>
      </c>
      <c r="W45" s="16">
        <v>122898702.55</v>
      </c>
      <c r="X45" s="16">
        <v>122898702.55</v>
      </c>
      <c r="Y45" s="16">
        <v>0</v>
      </c>
      <c r="Z45" s="16">
        <v>0</v>
      </c>
      <c r="AA45" s="16">
        <v>122898702.55</v>
      </c>
      <c r="AB45" s="16">
        <f t="shared" si="0"/>
        <v>6643106.4299999923</v>
      </c>
      <c r="AC45" s="17">
        <f t="shared" si="1"/>
        <v>1.0571422507966233</v>
      </c>
      <c r="AD45" s="18">
        <f t="shared" si="2"/>
        <v>0</v>
      </c>
      <c r="AE45" s="17">
        <f t="shared" si="3"/>
        <v>1</v>
      </c>
      <c r="AF45" s="16">
        <v>0</v>
      </c>
      <c r="AG45" s="4"/>
    </row>
    <row r="46" spans="1:33" outlineLevel="1" x14ac:dyDescent="0.25">
      <c r="A46" s="14" t="s">
        <v>83</v>
      </c>
      <c r="B46" s="15" t="s">
        <v>6</v>
      </c>
      <c r="C46" s="15" t="s">
        <v>84</v>
      </c>
      <c r="D46" s="15" t="s">
        <v>8</v>
      </c>
      <c r="E46" s="15" t="s">
        <v>6</v>
      </c>
      <c r="F46" s="15" t="s">
        <v>6</v>
      </c>
      <c r="G46" s="15"/>
      <c r="H46" s="15"/>
      <c r="I46" s="15"/>
      <c r="J46" s="15"/>
      <c r="K46" s="15"/>
      <c r="L46" s="15"/>
      <c r="M46" s="16">
        <v>38084817</v>
      </c>
      <c r="N46" s="16">
        <v>38296625.270000003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36025587</v>
      </c>
      <c r="W46" s="16">
        <v>38296625.270000003</v>
      </c>
      <c r="X46" s="16">
        <v>38296625.270000003</v>
      </c>
      <c r="Y46" s="16">
        <v>0</v>
      </c>
      <c r="Z46" s="16">
        <v>0</v>
      </c>
      <c r="AA46" s="16">
        <v>38296625.270000003</v>
      </c>
      <c r="AB46" s="16">
        <f t="shared" si="0"/>
        <v>211808.27000000328</v>
      </c>
      <c r="AC46" s="17">
        <f t="shared" si="1"/>
        <v>1.0055614884535222</v>
      </c>
      <c r="AD46" s="18">
        <f t="shared" si="2"/>
        <v>0</v>
      </c>
      <c r="AE46" s="17">
        <f t="shared" si="3"/>
        <v>1</v>
      </c>
      <c r="AF46" s="16">
        <v>0</v>
      </c>
      <c r="AG46" s="4"/>
    </row>
    <row r="47" spans="1:33" x14ac:dyDescent="0.25">
      <c r="A47" s="24" t="s">
        <v>85</v>
      </c>
      <c r="B47" s="15" t="s">
        <v>6</v>
      </c>
      <c r="C47" s="25" t="s">
        <v>86</v>
      </c>
      <c r="D47" s="15" t="s">
        <v>8</v>
      </c>
      <c r="E47" s="15" t="s">
        <v>6</v>
      </c>
      <c r="F47" s="15" t="s">
        <v>6</v>
      </c>
      <c r="G47" s="15"/>
      <c r="H47" s="15"/>
      <c r="I47" s="15"/>
      <c r="J47" s="15"/>
      <c r="K47" s="15"/>
      <c r="L47" s="15"/>
      <c r="M47" s="26">
        <v>1099000</v>
      </c>
      <c r="N47" s="26">
        <v>3110428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1099000</v>
      </c>
      <c r="W47" s="16">
        <v>3110428</v>
      </c>
      <c r="X47" s="26">
        <v>2996666.9</v>
      </c>
      <c r="Y47" s="16">
        <v>0</v>
      </c>
      <c r="Z47" s="16">
        <v>0</v>
      </c>
      <c r="AA47" s="16">
        <v>2996666.9</v>
      </c>
      <c r="AB47" s="26">
        <f t="shared" si="0"/>
        <v>1897666.9</v>
      </c>
      <c r="AC47" s="27">
        <f t="shared" si="1"/>
        <v>2.7267214740673338</v>
      </c>
      <c r="AD47" s="28">
        <f t="shared" si="2"/>
        <v>-113761.10000000009</v>
      </c>
      <c r="AE47" s="27">
        <f t="shared" si="3"/>
        <v>0.96342590151580421</v>
      </c>
      <c r="AF47" s="16">
        <v>0</v>
      </c>
      <c r="AG47" s="4"/>
    </row>
    <row r="48" spans="1:33" outlineLevel="1" x14ac:dyDescent="0.25">
      <c r="A48" s="14" t="s">
        <v>87</v>
      </c>
      <c r="B48" s="15" t="s">
        <v>6</v>
      </c>
      <c r="C48" s="15" t="s">
        <v>88</v>
      </c>
      <c r="D48" s="15" t="s">
        <v>8</v>
      </c>
      <c r="E48" s="15" t="s">
        <v>6</v>
      </c>
      <c r="F48" s="15" t="s">
        <v>6</v>
      </c>
      <c r="G48" s="15"/>
      <c r="H48" s="15"/>
      <c r="I48" s="15"/>
      <c r="J48" s="15"/>
      <c r="K48" s="15"/>
      <c r="L48" s="15"/>
      <c r="M48" s="16">
        <v>1099000</v>
      </c>
      <c r="N48" s="16">
        <v>3110428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1099000</v>
      </c>
      <c r="W48" s="16">
        <v>3110428</v>
      </c>
      <c r="X48" s="16">
        <v>2996666.9</v>
      </c>
      <c r="Y48" s="16">
        <v>0</v>
      </c>
      <c r="Z48" s="16">
        <v>0</v>
      </c>
      <c r="AA48" s="16">
        <v>2996666.9</v>
      </c>
      <c r="AB48" s="16">
        <f t="shared" si="0"/>
        <v>1897666.9</v>
      </c>
      <c r="AC48" s="17">
        <f t="shared" si="1"/>
        <v>2.7267214740673338</v>
      </c>
      <c r="AD48" s="18">
        <f t="shared" si="2"/>
        <v>-113761.10000000009</v>
      </c>
      <c r="AE48" s="17">
        <f t="shared" si="3"/>
        <v>0.96342590151580421</v>
      </c>
      <c r="AF48" s="16">
        <v>0</v>
      </c>
      <c r="AG48" s="4"/>
    </row>
    <row r="49" spans="1:33" x14ac:dyDescent="0.25">
      <c r="A49" s="24" t="s">
        <v>89</v>
      </c>
      <c r="B49" s="15" t="s">
        <v>6</v>
      </c>
      <c r="C49" s="25" t="s">
        <v>90</v>
      </c>
      <c r="D49" s="15" t="s">
        <v>8</v>
      </c>
      <c r="E49" s="15" t="s">
        <v>6</v>
      </c>
      <c r="F49" s="15" t="s">
        <v>6</v>
      </c>
      <c r="G49" s="15"/>
      <c r="H49" s="15"/>
      <c r="I49" s="15"/>
      <c r="J49" s="15"/>
      <c r="K49" s="15"/>
      <c r="L49" s="15"/>
      <c r="M49" s="26">
        <v>181688818.28999999</v>
      </c>
      <c r="N49" s="26">
        <v>180678742.83000001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9776888.9900000002</v>
      </c>
      <c r="W49" s="16">
        <v>164979518.05000001</v>
      </c>
      <c r="X49" s="26">
        <v>161895800.00999999</v>
      </c>
      <c r="Y49" s="16">
        <v>0</v>
      </c>
      <c r="Z49" s="16">
        <v>0</v>
      </c>
      <c r="AA49" s="16">
        <v>161895800.00999999</v>
      </c>
      <c r="AB49" s="26">
        <f t="shared" si="0"/>
        <v>-19793018.280000001</v>
      </c>
      <c r="AC49" s="27">
        <f t="shared" si="1"/>
        <v>0.89106088934758954</v>
      </c>
      <c r="AD49" s="28">
        <f t="shared" si="2"/>
        <v>-18782942.820000023</v>
      </c>
      <c r="AE49" s="27">
        <f t="shared" si="3"/>
        <v>0.89604232060839151</v>
      </c>
      <c r="AF49" s="16">
        <v>0</v>
      </c>
      <c r="AG49" s="4"/>
    </row>
    <row r="50" spans="1:33" outlineLevel="1" x14ac:dyDescent="0.25">
      <c r="A50" s="14" t="s">
        <v>91</v>
      </c>
      <c r="B50" s="15" t="s">
        <v>6</v>
      </c>
      <c r="C50" s="15" t="s">
        <v>92</v>
      </c>
      <c r="D50" s="15" t="s">
        <v>8</v>
      </c>
      <c r="E50" s="15" t="s">
        <v>6</v>
      </c>
      <c r="F50" s="15" t="s">
        <v>6</v>
      </c>
      <c r="G50" s="15"/>
      <c r="H50" s="15"/>
      <c r="I50" s="15"/>
      <c r="J50" s="15"/>
      <c r="K50" s="15"/>
      <c r="L50" s="15"/>
      <c r="M50" s="16">
        <v>7004887.9900000002</v>
      </c>
      <c r="N50" s="16">
        <v>7214950.1200000001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7004887.9900000002</v>
      </c>
      <c r="W50" s="16">
        <v>7214950.1200000001</v>
      </c>
      <c r="X50" s="16">
        <v>7209546.8200000003</v>
      </c>
      <c r="Y50" s="16">
        <v>0</v>
      </c>
      <c r="Z50" s="16">
        <v>0</v>
      </c>
      <c r="AA50" s="16">
        <v>7209546.8200000003</v>
      </c>
      <c r="AB50" s="16">
        <f t="shared" si="0"/>
        <v>204658.83000000007</v>
      </c>
      <c r="AC50" s="17">
        <f t="shared" si="1"/>
        <v>1.0292165742396118</v>
      </c>
      <c r="AD50" s="18">
        <f t="shared" si="2"/>
        <v>-5403.2999999998137</v>
      </c>
      <c r="AE50" s="17">
        <f t="shared" si="3"/>
        <v>0.99925109669365253</v>
      </c>
      <c r="AF50" s="16">
        <v>0</v>
      </c>
      <c r="AG50" s="4"/>
    </row>
    <row r="51" spans="1:33" outlineLevel="1" x14ac:dyDescent="0.25">
      <c r="A51" s="14" t="s">
        <v>93</v>
      </c>
      <c r="B51" s="15" t="s">
        <v>6</v>
      </c>
      <c r="C51" s="15" t="s">
        <v>94</v>
      </c>
      <c r="D51" s="15" t="s">
        <v>8</v>
      </c>
      <c r="E51" s="15" t="s">
        <v>6</v>
      </c>
      <c r="F51" s="15" t="s">
        <v>6</v>
      </c>
      <c r="G51" s="15"/>
      <c r="H51" s="15"/>
      <c r="I51" s="15"/>
      <c r="J51" s="15"/>
      <c r="K51" s="15"/>
      <c r="L51" s="15"/>
      <c r="M51" s="16">
        <v>5824225</v>
      </c>
      <c r="N51" s="16">
        <v>2926425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796625</v>
      </c>
      <c r="W51" s="16">
        <v>2523982.7799999998</v>
      </c>
      <c r="X51" s="16">
        <v>2457863.77</v>
      </c>
      <c r="Y51" s="16">
        <v>0</v>
      </c>
      <c r="Z51" s="16">
        <v>0</v>
      </c>
      <c r="AA51" s="16">
        <v>2457863.77</v>
      </c>
      <c r="AB51" s="16">
        <f t="shared" si="0"/>
        <v>-3366361.23</v>
      </c>
      <c r="AC51" s="17">
        <f t="shared" si="1"/>
        <v>0.42200700865780427</v>
      </c>
      <c r="AD51" s="18">
        <f t="shared" si="2"/>
        <v>-468561.23</v>
      </c>
      <c r="AE51" s="17">
        <f t="shared" si="3"/>
        <v>0.83988613068846807</v>
      </c>
      <c r="AF51" s="16">
        <v>0</v>
      </c>
      <c r="AG51" s="4"/>
    </row>
    <row r="52" spans="1:33" outlineLevel="1" x14ac:dyDescent="0.25">
      <c r="A52" s="14" t="s">
        <v>95</v>
      </c>
      <c r="B52" s="15" t="s">
        <v>6</v>
      </c>
      <c r="C52" s="15" t="s">
        <v>96</v>
      </c>
      <c r="D52" s="15" t="s">
        <v>8</v>
      </c>
      <c r="E52" s="15" t="s">
        <v>6</v>
      </c>
      <c r="F52" s="15" t="s">
        <v>6</v>
      </c>
      <c r="G52" s="15"/>
      <c r="H52" s="15"/>
      <c r="I52" s="15"/>
      <c r="J52" s="15"/>
      <c r="K52" s="15"/>
      <c r="L52" s="15"/>
      <c r="M52" s="16">
        <v>166884329.30000001</v>
      </c>
      <c r="N52" s="16">
        <v>162323069.56999999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152087385.15000001</v>
      </c>
      <c r="X52" s="16">
        <v>149075189.41999999</v>
      </c>
      <c r="Y52" s="16">
        <v>0</v>
      </c>
      <c r="Z52" s="16">
        <v>0</v>
      </c>
      <c r="AA52" s="16">
        <v>149075189.41999999</v>
      </c>
      <c r="AB52" s="16">
        <f t="shared" si="0"/>
        <v>-17809139.880000025</v>
      </c>
      <c r="AC52" s="17">
        <f t="shared" si="1"/>
        <v>0.89328452854320806</v>
      </c>
      <c r="AD52" s="18">
        <f t="shared" si="2"/>
        <v>-13247880.150000006</v>
      </c>
      <c r="AE52" s="17">
        <f t="shared" si="3"/>
        <v>0.91838572185029432</v>
      </c>
      <c r="AF52" s="16">
        <v>0</v>
      </c>
      <c r="AG52" s="4"/>
    </row>
    <row r="53" spans="1:33" outlineLevel="1" x14ac:dyDescent="0.25">
      <c r="A53" s="14" t="s">
        <v>97</v>
      </c>
      <c r="B53" s="15" t="s">
        <v>6</v>
      </c>
      <c r="C53" s="15" t="s">
        <v>98</v>
      </c>
      <c r="D53" s="15" t="s">
        <v>8</v>
      </c>
      <c r="E53" s="15" t="s">
        <v>6</v>
      </c>
      <c r="F53" s="15" t="s">
        <v>6</v>
      </c>
      <c r="G53" s="15"/>
      <c r="H53" s="15"/>
      <c r="I53" s="15"/>
      <c r="J53" s="15"/>
      <c r="K53" s="15"/>
      <c r="L53" s="15"/>
      <c r="M53" s="16">
        <v>1975376</v>
      </c>
      <c r="N53" s="16">
        <v>8214298.1399999997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1975376</v>
      </c>
      <c r="W53" s="16">
        <v>3153200</v>
      </c>
      <c r="X53" s="16">
        <v>3153200</v>
      </c>
      <c r="Y53" s="16">
        <v>0</v>
      </c>
      <c r="Z53" s="16">
        <v>0</v>
      </c>
      <c r="AA53" s="16">
        <v>3153200</v>
      </c>
      <c r="AB53" s="16">
        <f t="shared" si="0"/>
        <v>1177824</v>
      </c>
      <c r="AC53" s="17">
        <f t="shared" si="1"/>
        <v>1.596253067770389</v>
      </c>
      <c r="AD53" s="18">
        <f t="shared" si="2"/>
        <v>-5061098.1399999997</v>
      </c>
      <c r="AE53" s="17">
        <f t="shared" si="3"/>
        <v>0.38386724541264339</v>
      </c>
      <c r="AF53" s="16">
        <v>0</v>
      </c>
      <c r="AG53" s="4"/>
    </row>
    <row r="54" spans="1:33" x14ac:dyDescent="0.25">
      <c r="A54" s="24" t="s">
        <v>99</v>
      </c>
      <c r="B54" s="15" t="s">
        <v>6</v>
      </c>
      <c r="C54" s="25" t="s">
        <v>100</v>
      </c>
      <c r="D54" s="15" t="s">
        <v>8</v>
      </c>
      <c r="E54" s="15" t="s">
        <v>6</v>
      </c>
      <c r="F54" s="15" t="s">
        <v>6</v>
      </c>
      <c r="G54" s="15"/>
      <c r="H54" s="15"/>
      <c r="I54" s="15"/>
      <c r="J54" s="15"/>
      <c r="K54" s="15"/>
      <c r="L54" s="15"/>
      <c r="M54" s="26">
        <v>296794146.82999998</v>
      </c>
      <c r="N54" s="26">
        <v>297501628.52999997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194320550.90000001</v>
      </c>
      <c r="W54" s="16">
        <v>297468976.63</v>
      </c>
      <c r="X54" s="26">
        <v>297468976.63</v>
      </c>
      <c r="Y54" s="16">
        <v>0</v>
      </c>
      <c r="Z54" s="16">
        <v>0</v>
      </c>
      <c r="AA54" s="16">
        <v>297468976.63</v>
      </c>
      <c r="AB54" s="26">
        <f t="shared" si="0"/>
        <v>674829.80000001192</v>
      </c>
      <c r="AC54" s="27">
        <f t="shared" si="1"/>
        <v>1.0022737301500306</v>
      </c>
      <c r="AD54" s="28">
        <f t="shared" si="2"/>
        <v>-32651.899999976158</v>
      </c>
      <c r="AE54" s="27">
        <f t="shared" si="3"/>
        <v>0.99989024631508305</v>
      </c>
      <c r="AF54" s="16">
        <v>0</v>
      </c>
      <c r="AG54" s="4"/>
    </row>
    <row r="55" spans="1:33" outlineLevel="1" x14ac:dyDescent="0.25">
      <c r="A55" s="14" t="s">
        <v>101</v>
      </c>
      <c r="B55" s="15" t="s">
        <v>6</v>
      </c>
      <c r="C55" s="15" t="s">
        <v>102</v>
      </c>
      <c r="D55" s="15" t="s">
        <v>8</v>
      </c>
      <c r="E55" s="15" t="s">
        <v>6</v>
      </c>
      <c r="F55" s="15" t="s">
        <v>6</v>
      </c>
      <c r="G55" s="15"/>
      <c r="H55" s="15"/>
      <c r="I55" s="15"/>
      <c r="J55" s="15"/>
      <c r="K55" s="15"/>
      <c r="L55" s="15"/>
      <c r="M55" s="16">
        <v>79497986</v>
      </c>
      <c r="N55" s="16">
        <v>164849172.63999999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79092986</v>
      </c>
      <c r="W55" s="16">
        <v>164816520.74000001</v>
      </c>
      <c r="X55" s="16">
        <v>164816520.74000001</v>
      </c>
      <c r="Y55" s="16">
        <v>0</v>
      </c>
      <c r="Z55" s="16">
        <v>0</v>
      </c>
      <c r="AA55" s="16">
        <v>164816520.74000001</v>
      </c>
      <c r="AB55" s="16">
        <f t="shared" si="0"/>
        <v>85318534.74000001</v>
      </c>
      <c r="AC55" s="17">
        <f t="shared" si="1"/>
        <v>2.0732163043727927</v>
      </c>
      <c r="AD55" s="18">
        <f t="shared" si="2"/>
        <v>-32651.899999976158</v>
      </c>
      <c r="AE55" s="17">
        <f t="shared" si="3"/>
        <v>0.99980192863890627</v>
      </c>
      <c r="AF55" s="16">
        <v>0</v>
      </c>
      <c r="AG55" s="4"/>
    </row>
    <row r="56" spans="1:33" outlineLevel="1" x14ac:dyDescent="0.25">
      <c r="A56" s="14" t="s">
        <v>103</v>
      </c>
      <c r="B56" s="15" t="s">
        <v>6</v>
      </c>
      <c r="C56" s="15" t="s">
        <v>104</v>
      </c>
      <c r="D56" s="15" t="s">
        <v>8</v>
      </c>
      <c r="E56" s="15" t="s">
        <v>6</v>
      </c>
      <c r="F56" s="15" t="s">
        <v>6</v>
      </c>
      <c r="G56" s="15"/>
      <c r="H56" s="15"/>
      <c r="I56" s="15"/>
      <c r="J56" s="15"/>
      <c r="K56" s="15"/>
      <c r="L56" s="15"/>
      <c r="M56" s="16">
        <v>4250000</v>
      </c>
      <c r="N56" s="16">
        <v>9513157.9000000004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4250000</v>
      </c>
      <c r="W56" s="16">
        <v>9513157.9000000004</v>
      </c>
      <c r="X56" s="16">
        <v>9513157.9000000004</v>
      </c>
      <c r="Y56" s="16">
        <v>0</v>
      </c>
      <c r="Z56" s="16">
        <v>0</v>
      </c>
      <c r="AA56" s="16">
        <v>9513157.9000000004</v>
      </c>
      <c r="AB56" s="16">
        <f t="shared" si="0"/>
        <v>5263157.9000000004</v>
      </c>
      <c r="AC56" s="17">
        <f t="shared" si="1"/>
        <v>2.2383900941176473</v>
      </c>
      <c r="AD56" s="18">
        <f t="shared" si="2"/>
        <v>0</v>
      </c>
      <c r="AE56" s="17">
        <f t="shared" si="3"/>
        <v>1</v>
      </c>
      <c r="AF56" s="16">
        <v>0</v>
      </c>
      <c r="AG56" s="4"/>
    </row>
    <row r="57" spans="1:33" outlineLevel="1" x14ac:dyDescent="0.25">
      <c r="A57" s="14" t="s">
        <v>105</v>
      </c>
      <c r="B57" s="15" t="s">
        <v>6</v>
      </c>
      <c r="C57" s="15" t="s">
        <v>106</v>
      </c>
      <c r="D57" s="15" t="s">
        <v>8</v>
      </c>
      <c r="E57" s="15" t="s">
        <v>6</v>
      </c>
      <c r="F57" s="15" t="s">
        <v>6</v>
      </c>
      <c r="G57" s="15"/>
      <c r="H57" s="15"/>
      <c r="I57" s="15"/>
      <c r="J57" s="15"/>
      <c r="K57" s="15"/>
      <c r="L57" s="15"/>
      <c r="M57" s="16">
        <v>110759787.69</v>
      </c>
      <c r="N57" s="16">
        <v>111637813.09999999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101260651.90000001</v>
      </c>
      <c r="W57" s="16">
        <v>111637813.09999999</v>
      </c>
      <c r="X57" s="16">
        <v>111637813.09999999</v>
      </c>
      <c r="Y57" s="16">
        <v>0</v>
      </c>
      <c r="Z57" s="16">
        <v>0</v>
      </c>
      <c r="AA57" s="16">
        <v>111637813.09999999</v>
      </c>
      <c r="AB57" s="16">
        <f t="shared" si="0"/>
        <v>878025.40999999642</v>
      </c>
      <c r="AC57" s="17">
        <f t="shared" si="1"/>
        <v>1.0079272940867083</v>
      </c>
      <c r="AD57" s="18">
        <f t="shared" si="2"/>
        <v>0</v>
      </c>
      <c r="AE57" s="17">
        <f t="shared" si="3"/>
        <v>1</v>
      </c>
      <c r="AF57" s="16">
        <v>0</v>
      </c>
      <c r="AG57" s="4"/>
    </row>
    <row r="58" spans="1:33" outlineLevel="1" x14ac:dyDescent="0.25">
      <c r="A58" s="14" t="s">
        <v>107</v>
      </c>
      <c r="B58" s="15" t="s">
        <v>6</v>
      </c>
      <c r="C58" s="15" t="s">
        <v>108</v>
      </c>
      <c r="D58" s="15" t="s">
        <v>8</v>
      </c>
      <c r="E58" s="15" t="s">
        <v>6</v>
      </c>
      <c r="F58" s="15" t="s">
        <v>6</v>
      </c>
      <c r="G58" s="15"/>
      <c r="H58" s="15"/>
      <c r="I58" s="15"/>
      <c r="J58" s="15"/>
      <c r="K58" s="15"/>
      <c r="L58" s="15"/>
      <c r="M58" s="16">
        <v>102286373.14</v>
      </c>
      <c r="N58" s="16">
        <v>11501484.890000001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9716913</v>
      </c>
      <c r="W58" s="16">
        <v>11501484.890000001</v>
      </c>
      <c r="X58" s="16">
        <v>11501484.890000001</v>
      </c>
      <c r="Y58" s="16">
        <v>0</v>
      </c>
      <c r="Z58" s="16">
        <v>0</v>
      </c>
      <c r="AA58" s="16">
        <v>11501484.890000001</v>
      </c>
      <c r="AB58" s="16">
        <f t="shared" si="0"/>
        <v>-90784888.25</v>
      </c>
      <c r="AC58" s="17">
        <f t="shared" si="1"/>
        <v>0.11244396039204407</v>
      </c>
      <c r="AD58" s="18">
        <f t="shared" si="2"/>
        <v>0</v>
      </c>
      <c r="AE58" s="17">
        <f t="shared" si="3"/>
        <v>1</v>
      </c>
      <c r="AF58" s="16">
        <v>0</v>
      </c>
      <c r="AG58" s="4"/>
    </row>
    <row r="59" spans="1:33" ht="31.25" x14ac:dyDescent="0.25">
      <c r="A59" s="24" t="s">
        <v>109</v>
      </c>
      <c r="B59" s="15" t="s">
        <v>6</v>
      </c>
      <c r="C59" s="25" t="s">
        <v>110</v>
      </c>
      <c r="D59" s="15" t="s">
        <v>8</v>
      </c>
      <c r="E59" s="15" t="s">
        <v>6</v>
      </c>
      <c r="F59" s="15" t="s">
        <v>6</v>
      </c>
      <c r="G59" s="15"/>
      <c r="H59" s="15"/>
      <c r="I59" s="15"/>
      <c r="J59" s="15"/>
      <c r="K59" s="15"/>
      <c r="L59" s="15"/>
      <c r="M59" s="26">
        <v>26803910.379999999</v>
      </c>
      <c r="N59" s="26">
        <v>24926952.850000001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26803910.379999999</v>
      </c>
      <c r="W59" s="16">
        <v>8355693.9100000001</v>
      </c>
      <c r="X59" s="26">
        <v>8355693.9100000001</v>
      </c>
      <c r="Y59" s="16">
        <v>0</v>
      </c>
      <c r="Z59" s="16">
        <v>0</v>
      </c>
      <c r="AA59" s="16">
        <v>8355693.9100000001</v>
      </c>
      <c r="AB59" s="26">
        <f t="shared" si="0"/>
        <v>-18448216.469999999</v>
      </c>
      <c r="AC59" s="27">
        <f t="shared" si="1"/>
        <v>0.31173413847237319</v>
      </c>
      <c r="AD59" s="28">
        <f t="shared" si="2"/>
        <v>-16571258.940000001</v>
      </c>
      <c r="AE59" s="27">
        <f t="shared" si="3"/>
        <v>0.33520719360609691</v>
      </c>
      <c r="AF59" s="16">
        <v>0</v>
      </c>
      <c r="AG59" s="4"/>
    </row>
    <row r="60" spans="1:33" ht="31.25" outlineLevel="1" x14ac:dyDescent="0.25">
      <c r="A60" s="14" t="s">
        <v>111</v>
      </c>
      <c r="B60" s="15" t="s">
        <v>6</v>
      </c>
      <c r="C60" s="15" t="s">
        <v>112</v>
      </c>
      <c r="D60" s="15" t="s">
        <v>8</v>
      </c>
      <c r="E60" s="15" t="s">
        <v>6</v>
      </c>
      <c r="F60" s="15" t="s">
        <v>6</v>
      </c>
      <c r="G60" s="15"/>
      <c r="H60" s="15"/>
      <c r="I60" s="15"/>
      <c r="J60" s="15"/>
      <c r="K60" s="15"/>
      <c r="L60" s="15"/>
      <c r="M60" s="16">
        <v>26803910.379999999</v>
      </c>
      <c r="N60" s="16">
        <v>24926952.850000001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26803910.379999999</v>
      </c>
      <c r="W60" s="16">
        <v>8355693.9100000001</v>
      </c>
      <c r="X60" s="16">
        <v>8355693.9100000001</v>
      </c>
      <c r="Y60" s="16">
        <v>0</v>
      </c>
      <c r="Z60" s="16">
        <v>0</v>
      </c>
      <c r="AA60" s="16">
        <v>8355693.9100000001</v>
      </c>
      <c r="AB60" s="16">
        <f t="shared" si="0"/>
        <v>-18448216.469999999</v>
      </c>
      <c r="AC60" s="17">
        <f t="shared" si="1"/>
        <v>0.31173413847237319</v>
      </c>
      <c r="AD60" s="18">
        <f t="shared" si="2"/>
        <v>-16571258.940000001</v>
      </c>
      <c r="AE60" s="17">
        <f t="shared" si="3"/>
        <v>0.33520719360609691</v>
      </c>
      <c r="AF60" s="16">
        <v>0</v>
      </c>
      <c r="AG60" s="4"/>
    </row>
    <row r="61" spans="1:33" ht="23.1" customHeight="1" x14ac:dyDescent="0.25">
      <c r="A61" s="29" t="s">
        <v>113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1">
        <v>3794439627.8400002</v>
      </c>
      <c r="N61" s="31">
        <v>4096224935.5900002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2890150009.2800002</v>
      </c>
      <c r="W61" s="31">
        <v>3996812259.8899999</v>
      </c>
      <c r="X61" s="31">
        <v>3984354631.0799999</v>
      </c>
      <c r="Y61" s="31">
        <v>0</v>
      </c>
      <c r="Z61" s="31">
        <v>0</v>
      </c>
      <c r="AA61" s="31">
        <v>3984354631.0799999</v>
      </c>
      <c r="AB61" s="26">
        <f t="shared" si="0"/>
        <v>189915003.23999977</v>
      </c>
      <c r="AC61" s="27">
        <f t="shared" si="1"/>
        <v>1.0500508696584823</v>
      </c>
      <c r="AD61" s="28">
        <f t="shared" si="2"/>
        <v>-111870304.51000023</v>
      </c>
      <c r="AE61" s="27">
        <f t="shared" si="3"/>
        <v>0.97268941372383722</v>
      </c>
      <c r="AF61" s="19">
        <v>0</v>
      </c>
      <c r="AG61" s="4"/>
    </row>
    <row r="62" spans="1:33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 t="s">
        <v>1</v>
      </c>
      <c r="X62" s="4"/>
      <c r="Y62" s="4"/>
      <c r="Z62" s="4"/>
      <c r="AA62" s="4" t="s">
        <v>1</v>
      </c>
      <c r="AB62" s="4"/>
      <c r="AC62" s="4"/>
      <c r="AD62" s="4"/>
      <c r="AE62" s="4"/>
      <c r="AF62" s="4"/>
      <c r="AG62" s="4"/>
    </row>
    <row r="63" spans="1:33" ht="14.45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2"/>
      <c r="Y63" s="22"/>
      <c r="Z63" s="22"/>
      <c r="AA63" s="22"/>
      <c r="AB63" s="22"/>
      <c r="AC63" s="22"/>
      <c r="AD63" s="22"/>
      <c r="AE63" s="22"/>
      <c r="AF63" s="22"/>
      <c r="AG63" s="4"/>
    </row>
  </sheetData>
  <autoFilter ref="A7:AP63"/>
  <mergeCells count="36">
    <mergeCell ref="AE5:AE6"/>
    <mergeCell ref="AF5:AF6"/>
    <mergeCell ref="A61:L61"/>
    <mergeCell ref="A63:W63"/>
    <mergeCell ref="Y5:Y6"/>
    <mergeCell ref="Z5:Z6"/>
    <mergeCell ref="AB5:AB6"/>
    <mergeCell ref="AC5:AC6"/>
    <mergeCell ref="AD5:AD6"/>
    <mergeCell ref="X5:X6"/>
    <mergeCell ref="U5:U6"/>
    <mergeCell ref="V5:V6"/>
    <mergeCell ref="P5:P6"/>
    <mergeCell ref="Q5:Q6"/>
    <mergeCell ref="R5:R6"/>
    <mergeCell ref="S5:S6"/>
    <mergeCell ref="T5:T6"/>
    <mergeCell ref="K5:K6"/>
    <mergeCell ref="L5:L6"/>
    <mergeCell ref="M5:M6"/>
    <mergeCell ref="N5:N6"/>
    <mergeCell ref="O5:O6"/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  <mergeCell ref="A1:N1"/>
    <mergeCell ref="A3:AE3"/>
    <mergeCell ref="A4:AF4"/>
    <mergeCell ref="A2:AE2"/>
  </mergeCells>
  <pageMargins left="0.59027779999999996" right="0.59027779999999996" top="0.59027779999999996" bottom="0.59027779999999996" header="0.39374999999999999" footer="0.39374999999999999"/>
  <pageSetup paperSize="9" fitToHeight="200" orientation="landscape" blackAndWhite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12.2024&lt;/string&gt;&#10;  &lt;/DateInfo&gt;&#10;  &lt;Code&gt;SQUERY_ANAL_ISP_BUDG&lt;/Code&gt;&#10;  &lt;ObjectCode&gt;SQUERY_ANAL_ISP_BUDG&lt;/ObjectCode&gt;&#10;  &lt;DocName&gt;Расходы всего(Аналитический отчет по исполнению бюджета с произвольной группировкой)&lt;/DocName&gt;&#10;  &lt;VariantName&gt;Расходы всего&lt;/VariantName&gt;&#10;  &lt;VariantLink&gt;21935903&lt;/VariantLink&gt;&#10;  &lt;ReportCode&gt;4E03B333CCC7424CA13522D9B47B9B&lt;/ReportCode&gt;&#10;  &lt;SvodReportLink xsi:nil=&quot;true&quot; /&gt;&#10;  &lt;ReportLink&gt;198165&lt;/ReportLink&gt;&#10;&lt;/ShortPrimaryServiceReportArguments&gt;"/>
  </Parameters>
</MailMerge>
</file>

<file path=customXml/itemProps1.xml><?xml version="1.0" encoding="utf-8"?>
<ds:datastoreItem xmlns:ds="http://schemas.openxmlformats.org/officeDocument/2006/customXml" ds:itemID="{9D94780E-F528-427B-B4CD-E986DBB9DD3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 Елена Ивановна</dc:creator>
  <cp:lastModifiedBy>Подтягина-ОН</cp:lastModifiedBy>
  <dcterms:created xsi:type="dcterms:W3CDTF">2025-04-24T08:42:23Z</dcterms:created>
  <dcterms:modified xsi:type="dcterms:W3CDTF">2025-04-24T09:43:01Z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Расходы всего(Аналитический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Расходы всего(12).xlsx</vt:lpwstr>
  </property>
  <property fmtid="{D5CDD505-2E9C-101B-9397-08002B2CF9AE}" pid="4" name="Версия клиента">
    <vt:lpwstr>24.2.326.331 (.NET 4.7.2)</vt:lpwstr>
  </property>
  <property fmtid="{D5CDD505-2E9C-101B-9397-08002B2CF9AE}" pid="5" name="Версия базы">
    <vt:lpwstr>24.1.1241.37608667</vt:lpwstr>
  </property>
  <property fmtid="{D5CDD505-2E9C-101B-9397-08002B2CF9AE}" pid="6" name="Тип сервера">
    <vt:lpwstr>MSSQL</vt:lpwstr>
  </property>
  <property fmtid="{D5CDD505-2E9C-101B-9397-08002B2CF9AE}" pid="7" name="Сервер">
    <vt:lpwstr>madm-sql2008</vt:lpwstr>
  </property>
  <property fmtid="{D5CDD505-2E9C-101B-9397-08002B2CF9AE}" pid="8" name="База">
    <vt:lpwstr>agb_2024</vt:lpwstr>
  </property>
  <property fmtid="{D5CDD505-2E9C-101B-9397-08002B2CF9AE}" pid="9" name="Пользователь">
    <vt:lpwstr>волкова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