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00" windowWidth="27495" windowHeight="11955"/>
  </bookViews>
  <sheets>
    <sheet name="Документ" sheetId="2" r:id="rId1"/>
  </sheets>
  <definedNames>
    <definedName name="_xlnm._FilterDatabase" localSheetId="0" hidden="1">Документ!$B$9:$AF$114</definedName>
    <definedName name="_xlnm.Print_Titles" localSheetId="0">Документ!$7:$8</definedName>
  </definedNames>
  <calcPr calcId="145621"/>
</workbook>
</file>

<file path=xl/calcChain.xml><?xml version="1.0" encoding="utf-8"?>
<calcChain xmlns="http://schemas.openxmlformats.org/spreadsheetml/2006/main">
  <c r="AE54" i="2" l="1"/>
  <c r="AE10" i="2"/>
  <c r="AE11" i="2"/>
  <c r="AE12" i="2"/>
  <c r="AE13" i="2"/>
  <c r="AE14" i="2"/>
  <c r="AE16" i="2"/>
  <c r="AE17" i="2"/>
  <c r="AE18" i="2"/>
  <c r="AE19" i="2"/>
  <c r="AE20" i="2"/>
  <c r="AE21" i="2"/>
  <c r="AE22" i="2"/>
  <c r="AE24" i="2"/>
  <c r="AE27" i="2"/>
  <c r="AE30" i="2"/>
  <c r="AE31" i="2"/>
  <c r="AE32" i="2"/>
  <c r="AE33" i="2"/>
  <c r="AE34" i="2"/>
  <c r="AE35" i="2"/>
  <c r="AE36" i="2"/>
  <c r="AE37" i="2"/>
  <c r="AE38" i="2"/>
  <c r="AE43" i="2"/>
  <c r="AE44" i="2"/>
  <c r="AE45" i="2"/>
  <c r="AE47" i="2"/>
  <c r="AE48" i="2"/>
  <c r="AE49" i="2"/>
  <c r="AE50" i="2"/>
  <c r="AE51" i="2"/>
  <c r="AE52" i="2"/>
  <c r="AE53" i="2"/>
  <c r="AE55" i="2"/>
  <c r="AE56" i="2"/>
  <c r="AE57" i="2"/>
  <c r="AE58" i="2"/>
  <c r="AE59" i="2"/>
  <c r="AE60" i="2"/>
  <c r="AE61" i="2"/>
  <c r="AE62" i="2"/>
  <c r="AE63" i="2"/>
  <c r="AE64" i="2"/>
  <c r="AE65" i="2"/>
  <c r="AE66" i="2"/>
  <c r="AE67" i="2"/>
  <c r="AE68" i="2"/>
  <c r="AE70" i="2"/>
  <c r="AE71" i="2"/>
  <c r="AE73" i="2"/>
  <c r="AE74" i="2"/>
  <c r="AE75" i="2"/>
  <c r="AE76" i="2"/>
  <c r="AE77" i="2"/>
  <c r="AE78" i="2"/>
  <c r="AE80" i="2"/>
  <c r="AE81" i="2"/>
  <c r="AE86" i="2"/>
  <c r="AE87" i="2"/>
  <c r="AE88" i="2"/>
  <c r="AE89" i="2"/>
  <c r="AE90" i="2"/>
  <c r="AE91" i="2"/>
  <c r="AE92" i="2"/>
  <c r="AE96" i="2"/>
  <c r="AE97" i="2"/>
  <c r="AE98" i="2"/>
  <c r="AE99" i="2"/>
  <c r="AE100" i="2"/>
  <c r="AE101" i="2"/>
  <c r="AE102" i="2"/>
  <c r="AE103" i="2"/>
  <c r="AE104" i="2"/>
  <c r="AE105" i="2"/>
  <c r="AE106" i="2"/>
  <c r="AE107" i="2"/>
  <c r="AE113" i="2"/>
  <c r="AE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111" i="2"/>
  <c r="Y112" i="2"/>
  <c r="Y113" i="2"/>
  <c r="Y9" i="2"/>
</calcChain>
</file>

<file path=xl/sharedStrings.xml><?xml version="1.0" encoding="utf-8"?>
<sst xmlns="http://schemas.openxmlformats.org/spreadsheetml/2006/main" count="417" uniqueCount="246">
  <si>
    <t>Единица измерения: руб.</t>
  </si>
  <si>
    <t/>
  </si>
  <si>
    <t>Наименование показателя</t>
  </si>
  <si>
    <t>Код</t>
  </si>
  <si>
    <t>Исполнение с начала года</t>
  </si>
  <si>
    <t>Исполнение за отчетный период</t>
  </si>
  <si>
    <t>Исполнение за</t>
  </si>
  <si>
    <t>Расхождение с начала года</t>
  </si>
  <si>
    <t>Расхождение за отчетный период</t>
  </si>
  <si>
    <t>Расхождение кассового плана</t>
  </si>
  <si>
    <t>Итого</t>
  </si>
  <si>
    <t>Сумма</t>
  </si>
  <si>
    <t>00010000000000000000</t>
  </si>
  <si>
    <t xml:space="preserve">      НАЛОГОВЫЕ И НЕНАЛОГОВЫЕ ДОХОДЫ</t>
  </si>
  <si>
    <t>00010100000000000000</t>
  </si>
  <si>
    <t xml:space="preserve">        НАЛОГИ НА ПРИБЫЛЬ, ДОХОДЫ</t>
  </si>
  <si>
    <t>00010102010010000000</t>
  </si>
  <si>
    <t xml:space="preserve">      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</si>
  <si>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00010102020010000000</t>
  </si>
  <si>
    <t xml:space="preserve">          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</si>
  <si>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00010102030010000000</t>
  </si>
  <si>
    <t xml:space="preserve">          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</si>
  <si>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00010102040010000000</t>
  </si>
  <si>
    <t xml:space="preserve">          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2271 Налогового кодекса Российской Федерации</t>
  </si>
  <si>
    <t>00010102080010000000</t>
  </si>
  <si>
    <t xml:space="preserve">          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</si>
  <si>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00010300000000000000</t>
  </si>
  <si>
    <t xml:space="preserve">        НАЛОГИ НА ТОВАРЫ (РАБОТЫ, УСЛУГИ), РЕАЛИЗУЕМЫЕ НА ТЕРРИТОРИИ РОССИЙСКОЙ ФЕДЕРАЦИИ</t>
  </si>
  <si>
    <t>00010302231010000000</t>
  </si>
  <si>
    <t xml:space="preserve">          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</si>
  <si>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00010302241010000000</t>
  </si>
  <si>
    <t xml:space="preserve">          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</si>
  <si>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00010302251010000000</t>
  </si>
  <si>
    <t xml:space="preserve">          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</si>
  <si>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00010302261010000000</t>
  </si>
  <si>
    <t xml:space="preserve">          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</si>
  <si>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00010500000000000000</t>
  </si>
  <si>
    <t xml:space="preserve">        НАЛОГИ НА СОВОКУПНЫЙ ДОХОД</t>
  </si>
  <si>
    <t>00010501011010000000</t>
  </si>
  <si>
    <t xml:space="preserve">            Налог, взимаемый с налогоплательщиков, выбравших в качестве объекта налогообложения доходы</t>
  </si>
  <si>
    <t>00010501012010000000</t>
  </si>
  <si>
    <t xml:space="preserve">           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</si>
  <si>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00010501021010000000</t>
  </si>
  <si>
    <t xml:space="preserve">          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</si>
  <si>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00010501022010000000</t>
  </si>
  <si>
    <t xml:space="preserve">            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</si>
  <si>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00010501050010000000</t>
  </si>
  <si>
    <t xml:space="preserve">            Минимальный налог, зачисляемый в бюджеты субъектов Российской Федерации (за налоговые периоды, истекшие до 1 января 2016 года)</t>
  </si>
  <si>
    <t>00010502010020000000</t>
  </si>
  <si>
    <t xml:space="preserve">            Единый налог на вмененный доход для отдельных видов деятельности</t>
  </si>
  <si>
    <t>00010502020020000000</t>
  </si>
  <si>
    <t xml:space="preserve">            Единый налог на вмененный доход для отдельных видов деятельности (за налоговые периоды, истекшие до 1 января 2011 года)</t>
  </si>
  <si>
    <t>00010503010010000000</t>
  </si>
  <si>
    <t xml:space="preserve">            Единый сельскохозяйственный налог</t>
  </si>
  <si>
    <t>00010504010020000000</t>
  </si>
  <si>
    <t xml:space="preserve">            Налог, взимаемый в связи с применением патентной системы налогообложения, зачисляемый в бюджеты городских округов</t>
  </si>
  <si>
    <t>00010600000000000000</t>
  </si>
  <si>
    <t xml:space="preserve">        НАЛОГИ НА ИМУЩЕСТВО</t>
  </si>
  <si>
    <t>00010601020040000000</t>
  </si>
  <si>
    <t xml:space="preserve">            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</si>
  <si>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00010606032040000000</t>
  </si>
  <si>
    <t xml:space="preserve">            Земельный налог с организаций, обладающих земельным участком, расположенным в границах городских округов</t>
  </si>
  <si>
    <t>00010606042040000000</t>
  </si>
  <si>
    <t xml:space="preserve">            Земельный налог с физических лиц, обладающих земельным участком, расположенным в границах городских округов</t>
  </si>
  <si>
    <t>00010800000000000000</t>
  </si>
  <si>
    <t xml:space="preserve">        ГОСУДАРСТВЕННАЯ ПОШЛИНА</t>
  </si>
  <si>
    <t>00010803010010000000</t>
  </si>
  <si>
    <t xml:space="preserve">          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</si>
  <si>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00010807150010000000</t>
  </si>
  <si>
    <t xml:space="preserve">            Государственная пошлина за выдачу разрешения на установку рекламной конструкции</t>
  </si>
  <si>
    <t>00010807173010000000</t>
  </si>
  <si>
    <t xml:space="preserve">            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</si>
  <si>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00010900000000000000</t>
  </si>
  <si>
    <t xml:space="preserve">        ЗАДОЛЖЕННОСТЬ И ПЕРЕРАСЧЕТЫ ПО ОТМЕНЕННЫМ НАЛОГАМ, СБОРАМ И ИНЫМ ОБЯЗАТЕЛЬНЫМ ПЛАТЕЖАМ</t>
  </si>
  <si>
    <t>00010901020040000000</t>
  </si>
  <si>
    <t xml:space="preserve">            Налог на прибыль организаций, зачислявшийся до 1 января 2005 года в местные бюджеты, мобилизуемый на территориях городских округов</t>
  </si>
  <si>
    <t>00010904040010000000</t>
  </si>
  <si>
    <t xml:space="preserve">            Налог с имущества, переходящего в порядке наследования или дарения</t>
  </si>
  <si>
    <t>00010904052040000000</t>
  </si>
  <si>
    <t xml:space="preserve">            Земельный налог (по обязательствам, возникшим до 1 января 2006 года), мобилизуемый на территориях городских округов</t>
  </si>
  <si>
    <t>00011100000000000000</t>
  </si>
  <si>
    <t xml:space="preserve">        ДОХОДЫ ОТ ИСПОЛЬЗОВАНИЯ ИМУЩЕСТВА, НАХОДЯЩЕГОСЯ В ГОСУДАРСТВЕННОЙ И МУНИЦИПАЛЬНОЙ СОБСТВЕННОСТИ</t>
  </si>
  <si>
    <t>00011105012040000000</t>
  </si>
  <si>
    <t xml:space="preserve">          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</si>
  <si>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00011105027040000000</t>
  </si>
  <si>
    <t xml:space="preserve">            Доходы, получаемые в виде арендной платы за земельные участки, расположенные в полосе отвода автомобильных дорог общего пользования местного значения, находящихся в собственности городских округов</t>
  </si>
  <si>
    <t>00011105034040000000</t>
  </si>
  <si>
    <t xml:space="preserve">            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</si>
  <si>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00011105074040000000</t>
  </si>
  <si>
    <t xml:space="preserve">            Доходы от сдачи в аренду имущества, составляющего казну городских округов (за исключением земельных участков)</t>
  </si>
  <si>
    <t>00011107014040000000</t>
  </si>
  <si>
    <t xml:space="preserve">            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</si>
  <si>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00011109044040000000</t>
  </si>
  <si>
    <t xml:space="preserve">            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</si>
  <si>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00011200000000000000</t>
  </si>
  <si>
    <t xml:space="preserve">        ПЛАТЕЖИ ПРИ ПОЛЬЗОВАНИИ ПРИРОДНЫМИ РЕСУРСАМИ</t>
  </si>
  <si>
    <t>00011201010010000000</t>
  </si>
  <si>
    <t xml:space="preserve">            Плата за выбросы загрязняющих веществ в атмосферный воздух стационарными объектами</t>
  </si>
  <si>
    <t>00011201030010000000</t>
  </si>
  <si>
    <t xml:space="preserve">            Плата за сбросы загрязняющих веществ в водные объекты</t>
  </si>
  <si>
    <t>00011201041010000000</t>
  </si>
  <si>
    <t xml:space="preserve">            Плата за размещение отходов производства</t>
  </si>
  <si>
    <t>00011201042010000000</t>
  </si>
  <si>
    <t xml:space="preserve">            Плата за размещение твердых коммунальных отходов</t>
  </si>
  <si>
    <t>00011300000000000000</t>
  </si>
  <si>
    <t xml:space="preserve">        ДОХОДЫ ОТ ОКАЗАНИЯ ПЛАТНЫХ УСЛУГ И КОМПЕНСАЦИИ ЗАТРАТ ГОСУДАРСТВА</t>
  </si>
  <si>
    <t>00011301994040000000</t>
  </si>
  <si>
    <t xml:space="preserve">            Прочие доходы от оказания платных услуг (работ) получателями средств бюджетов городских округов</t>
  </si>
  <si>
    <t>00011302064040000000</t>
  </si>
  <si>
    <t xml:space="preserve">            Доходы, поступающие в порядке возмещения расходов, понесенных в связи с эксплуатацией имущества городских округов</t>
  </si>
  <si>
    <t>00011302994040000000</t>
  </si>
  <si>
    <t xml:space="preserve">            Прочие доходы от компенсации затрат бюджетов городских округов</t>
  </si>
  <si>
    <t>00011400000000000000</t>
  </si>
  <si>
    <t xml:space="preserve">        ДОХОДЫ ОТ ПРОДАЖИ МАТЕРИАЛЬНЫХ И НЕМАТЕРИАЛЬНЫХ АКТИВОВ</t>
  </si>
  <si>
    <t>00011402043040000000</t>
  </si>
  <si>
    <t xml:space="preserve">            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</si>
  <si>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00011406012040000000</t>
  </si>
  <si>
    <t xml:space="preserve">            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</si>
  <si>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00011600000000000000</t>
  </si>
  <si>
    <t xml:space="preserve">        ШТРАФЫ, САНКЦИИ, ВОЗМЕЩЕНИЕ УЩЕРБА</t>
  </si>
  <si>
    <t>00011601053010000000</t>
  </si>
  <si>
    <t xml:space="preserve">          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</si>
  <si>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00011601063010000000</t>
  </si>
  <si>
    <t xml:space="preserve">          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</si>
  <si>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00011601073010000000</t>
  </si>
  <si>
    <t xml:space="preserve">          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</si>
  <si>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00011601074010000000</t>
  </si>
  <si>
    <t xml:space="preserve">          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</si>
  <si>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00011601083010000000</t>
  </si>
  <si>
    <t xml:space="preserve">          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</si>
  <si>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00011601103010000000</t>
  </si>
  <si>
    <t xml:space="preserve">            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</si>
  <si>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00011601133010000000</t>
  </si>
  <si>
    <t xml:space="preserve">          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</si>
  <si>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00011601143010000000</t>
  </si>
  <si>
    <t xml:space="preserve">          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</si>
  <si>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00011601153010000000</t>
  </si>
  <si>
    <t xml:space="preserve">          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</si>
  <si>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00011601157010000000</t>
  </si>
  <si>
    <t xml:space="preserve">          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связанные с нецелевым использованием бюджетных средств, невозвратом либо несвоевременным возвратом бюджетного кредита, неперечислением либо несвоевременным перечислением платы за пользование бюджетным кредитом, нарушением условий предоставления бюджетного кредита, нарушением порядка и (или) условий предоставления (расходования) межбюджетных трансфертов, нарушением условий предоставления бюджетных инвестиций, субсидий юридическим лицам, индивидуальным предпринимателям и физическим лицам, подлежащие зачислению в бюджет муниципального образования</t>
  </si>
  <si>
    <t>00011601173010000000</t>
  </si>
  <si>
    <t xml:space="preserve">          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</si>
  <si>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00011601193010000000</t>
  </si>
  <si>
    <t xml:space="preserve">          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</si>
  <si>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00011601203010000000</t>
  </si>
  <si>
    <t xml:space="preserve">          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</si>
  <si>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00011602020020000000</t>
  </si>
  <si>
    <t xml:space="preserve">          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</si>
  <si>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00011607010040000000</t>
  </si>
  <si>
    <t xml:space="preserve">          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</si>
  <si>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00011607090040000000</t>
  </si>
  <si>
    <t xml:space="preserve">          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</si>
  <si>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00011610100040000000</t>
  </si>
  <si>
    <t xml:space="preserve">            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</si>
  <si>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00011610123010000000</t>
  </si>
  <si>
    <t xml:space="preserve">          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</si>
  <si>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00011610129010000000</t>
  </si>
  <si>
    <t xml:space="preserve">          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t>
  </si>
  <si>
    <t>00011611050010000000</t>
  </si>
  <si>
    <t xml:space="preserve">          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</si>
  <si>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00011700000000000000</t>
  </si>
  <si>
    <t xml:space="preserve">        ПРОЧИЕ НЕНАЛОГОВЫЕ ДОХОДЫ</t>
  </si>
  <si>
    <t>00011701040040000000</t>
  </si>
  <si>
    <t xml:space="preserve">            Невыясненные поступления, зачисляемые в бюджеты городских округов</t>
  </si>
  <si>
    <t>00011705040040000000</t>
  </si>
  <si>
    <t xml:space="preserve">            Прочие неналоговые доходы бюджетов городских округов</t>
  </si>
  <si>
    <t>00020000000000000000</t>
  </si>
  <si>
    <t xml:space="preserve">      БЕЗВОЗМЕЗДНЫЕ ПОСТУПЛЕНИЯ</t>
  </si>
  <si>
    <t>00020200000000000000</t>
  </si>
  <si>
    <t xml:space="preserve">        БЕЗВОЗМЕЗДНЫЕ ПОСТУПЛЕНИЯ ОТ ДРУГИХ БЮДЖЕТОВ БЮДЖЕТНОЙ СИСТЕМЫ РОССИЙСКОЙ ФЕДЕРАЦИИ</t>
  </si>
  <si>
    <t>00020215001040000000</t>
  </si>
  <si>
    <t xml:space="preserve">            Дотации бюджетам городских округов на выравнивание бюджетной обеспеченности</t>
  </si>
  <si>
    <t>00020215002040000000</t>
  </si>
  <si>
    <t xml:space="preserve">            Дотации бюджетам городских округов на поддержку мер по обеспечению сбалансированности бюджетов</t>
  </si>
  <si>
    <t>00020220216040000000</t>
  </si>
  <si>
    <t xml:space="preserve">            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</si>
  <si>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00020225304040000000</t>
  </si>
  <si>
    <t xml:space="preserve">            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</si>
  <si>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00020225497040000000</t>
  </si>
  <si>
    <t xml:space="preserve">            Субсидии бюджетам городских округов на реализацию мероприятий по обеспечению жильем молодых семей</t>
  </si>
  <si>
    <t>00020225519040000000</t>
  </si>
  <si>
    <t xml:space="preserve">            Субсидия бюджетам городских округов на поддержку отрасли культуры</t>
  </si>
  <si>
    <t>00020225527040000000</t>
  </si>
  <si>
    <t xml:space="preserve">            Субсидии бюджетам городских округов на государственную поддержку малого и среднего предпринимательства в субъектах Российской Федерации</t>
  </si>
  <si>
    <t>00020225555040000000</t>
  </si>
  <si>
    <t xml:space="preserve">            Субсидии бюджетам городских округов на реализацию программ формирования современной городской среды</t>
  </si>
  <si>
    <t>00020229999040000000</t>
  </si>
  <si>
    <t xml:space="preserve">            Прочие субсидии бюджетам городских округов</t>
  </si>
  <si>
    <t>00020230024040000000</t>
  </si>
  <si>
    <t xml:space="preserve">            Субвенции бюджетам городских округов на выполнение передаваемых полномочий субъектов Российской Федерации</t>
  </si>
  <si>
    <t>00020230027040000000</t>
  </si>
  <si>
    <t xml:space="preserve">            Субвенции бюджетам городских округов на содержание ребенка в семье опекуна и приемной семье, а также вознаграждение, причитающееся приемному родителю</t>
  </si>
  <si>
    <t>00020230029040000000</t>
  </si>
  <si>
    <t xml:space="preserve">            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</si>
  <si>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00020235082040000000</t>
  </si>
  <si>
    <t xml:space="preserve">            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</si>
  <si>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00020235118040000000</t>
  </si>
  <si>
    <t xml:space="preserve">            Субвенции бюджетам городских округов на осуществление первичного воинского учета на территориях, где отсутствуют военные комиссариаты</t>
  </si>
  <si>
    <t>00020235120040000000</t>
  </si>
  <si>
    <t xml:space="preserve">            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</si>
  <si>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00020235469040000000</t>
  </si>
  <si>
    <t xml:space="preserve">            Субвенции бюджетам городских округов на проведение Всероссийской переписи населения 2020 года</t>
  </si>
  <si>
    <t>00020235930040000000</t>
  </si>
  <si>
    <t xml:space="preserve">            Субвенции бюджетам городских округов на государственную регистрацию актов гражданского состояния</t>
  </si>
  <si>
    <t>00020239998040000000</t>
  </si>
  <si>
    <t xml:space="preserve">            Единая субвенция бюджетам городских округов</t>
  </si>
  <si>
    <t>00020245303040000000</t>
  </si>
  <si>
    <t xml:space="preserve">            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</si>
  <si>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00020245424040000000</t>
  </si>
  <si>
    <t xml:space="preserve">            Межбюджетные трансферты, передаваемые бюджетам городских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</si>
  <si>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00020249999040000000</t>
  </si>
  <si>
    <t xml:space="preserve">            Прочие межбюджетные трансферты, передаваемые бюджетам городских округов</t>
  </si>
  <si>
    <t>00020400000000000000</t>
  </si>
  <si>
    <t xml:space="preserve">        БЕЗВОЗМЕЗДНЫЕ ПОСТУПЛЕНИЯ ОТ НЕГОСУДАРСТВЕННЫХ ОРГАНИЗАЦИЙ</t>
  </si>
  <si>
    <t>00020404099040000000</t>
  </si>
  <si>
    <t xml:space="preserve">            Прочие безвозмездные поступления от негосударственных организаций в бюджеты городских округов</t>
  </si>
  <si>
    <t>00021900000000000000</t>
  </si>
  <si>
    <t xml:space="preserve">        ВОЗВРАТ ОСТАТКОВ СУБСИДИЙ, СУБВЕНЦИЙ И ИНЫХ МЕЖБЮДЖЕТНЫХ ТРАНСФЕРТОВ, ИМЕЮЩИХ ЦЕЛЕВОЕ НАЗНАЧЕНИЕ, ПРОШЛЫХ ЛЕТ</t>
  </si>
  <si>
    <t>00021960010040000000</t>
  </si>
  <si>
    <t xml:space="preserve">           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</si>
  <si>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ИТОГО ДОХОДОВ</t>
  </si>
  <si>
    <t>% исполнения</t>
  </si>
  <si>
    <t>Причины отклонений (исполнение менее 95%)</t>
  </si>
  <si>
    <t>Анализ фактических поступлений доходов по видам доходов в сравнении с первоначально утвержденными показателями за период с 01.01.2021 по 31.12.2021</t>
  </si>
  <si>
    <t>План на год (первоначальный)</t>
  </si>
  <si>
    <t>-</t>
  </si>
  <si>
    <t>Поступления носят нерегулярный характер</t>
  </si>
  <si>
    <t>Возврат поступлений прошлых лет</t>
  </si>
  <si>
    <t>Поступления дохода носят заявительный характер</t>
  </si>
  <si>
    <t>Поступления прошлых лет. Плановые назначения уточнены.</t>
  </si>
  <si>
    <t>Отклонение за счет неисполнения отдельными гражданами обязательств по своевременному внесению платы за наем</t>
  </si>
  <si>
    <t>Произведен возврат остатков субсидий и субвенций прошлых лет</t>
  </si>
  <si>
    <t>Уточнение городского бюджета в соответствие с Законом Мурманской области «О внесении изменений в Закон Мурманской области «Об областном бюджете на 2021 год и на плановый период 2022 и 2023 годов»</t>
  </si>
  <si>
    <t>По КБК ведется учет закрытых договоров аренды. Увеличение поступлений произошло за счет поступления платежей по исполнительным листам.</t>
  </si>
  <si>
    <t>Поступление средств от  АО «ГК «Партомчорр» на поддержание социальной сферы г. Апатиты,согласно п.4.5 лицензии МУР 16090 ТЭ от 30.06.2016 и соглашения о социально – экономическом партнерстве.</t>
  </si>
  <si>
    <t>В связи с передачей полномочий ГУ МРО ФСС РФ по перечислению НДФЛ с больничных листов в г. Мурманск с 01.01.2021 года.</t>
  </si>
  <si>
    <t>Снижение количества патентов на трудовую деятельность, полученных иностранными гражданами.</t>
  </si>
  <si>
    <t>Налог введен с 01.01.2021 года, отчисления в городской бюджет составляют 26%. Расчет произведен по налоговой базе 2020 года с учетом индекса потребительских цен равного 104%. Плановые назначения уточнены.</t>
  </si>
  <si>
    <t>Снижение поступлений в результате изменения в законодательстве предусматривающие право уменьшения суммы налога, исчисленной за налоговый период, на страховые взносы.</t>
  </si>
  <si>
    <t>Поступления носят разовый характер</t>
  </si>
  <si>
    <t>Низкий уровень поступлений обусловлен перечислением в 2020 году авансовых платежей плательщиками.</t>
  </si>
  <si>
    <t>Экономия средств на проведение Всероссийской переписи населения.</t>
  </si>
  <si>
    <t>Низкое поступление средств в  связи с отсутствием необходимости приобретения канцелярских товаров за счет субвенции и отсутствием согласования по критериям отбора кандидатов в присяжные заседател.</t>
  </si>
  <si>
    <t>Снижение поступлений в результате уменьшения численности получателей выплат по сравнению с прогнозной.</t>
  </si>
  <si>
    <t>Снижение поступлений в резултате не посещением ДОУ детьми по уважительным причинам.</t>
  </si>
  <si>
    <t>Снижение поступлений в связи с экономией фонда оплаты труда и расходов на оплату льготного проезда сотрудников, осуществляющих переданные полномочия, предоставления счетов за декабрь 2021 года в январе 2022 года. Уточнение городского бюджета в соответствие с Законом Мурманской области «О внесении изменений в Закон Мурманской области «Об областном бюджете на 2021 год и на плановый период 2022 и 2023 годов».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</si>
</sst>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color rgb="FF000000"/>
      <name val="Arial Cyr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2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0" fontId="1" fillId="4" borderId="1">
      <alignment horizontal="left"/>
    </xf>
  </cellStyleXfs>
  <cellXfs count="67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1" fontId="1" fillId="0" borderId="2" xfId="14" applyNumberFormat="1" applyProtection="1">
      <alignment horizontal="center" vertical="top" shrinkToFit="1"/>
    </xf>
    <xf numFmtId="0" fontId="1" fillId="0" borderId="1" xfId="1" applyNumberFormat="1" applyProtection="1">
      <alignment horizontal="left" wrapText="1"/>
    </xf>
    <xf numFmtId="0" fontId="1" fillId="0" borderId="1" xfId="1">
      <alignment horizontal="left" wrapText="1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1" fillId="0" borderId="2" xfId="6" applyNumberFormat="1" applyProtection="1">
      <alignment horizontal="center" vertical="center" wrapText="1"/>
    </xf>
    <xf numFmtId="0" fontId="1" fillId="0" borderId="2" xfId="6">
      <alignment horizontal="center" vertical="center" wrapText="1"/>
    </xf>
    <xf numFmtId="0" fontId="6" fillId="0" borderId="1" xfId="5" applyNumberFormat="1" applyFont="1" applyBorder="1" applyAlignment="1" applyProtection="1">
      <alignment horizontal="right"/>
    </xf>
    <xf numFmtId="0" fontId="2" fillId="0" borderId="1" xfId="3" applyNumberFormat="1" applyAlignment="1" applyProtection="1">
      <alignment horizontal="center" wrapText="1"/>
    </xf>
    <xf numFmtId="1" fontId="3" fillId="0" borderId="2" xfId="14" applyNumberFormat="1" applyFont="1" applyProtection="1">
      <alignment horizontal="center" vertical="top" shrinkToFit="1"/>
    </xf>
    <xf numFmtId="0" fontId="5" fillId="0" borderId="0" xfId="0" applyFont="1" applyProtection="1">
      <protection locked="0"/>
    </xf>
    <xf numFmtId="1" fontId="3" fillId="0" borderId="2" xfId="19" applyNumberFormat="1" applyFont="1" applyProtection="1">
      <alignment horizontal="left" vertical="top" shrinkToFit="1"/>
    </xf>
    <xf numFmtId="1" fontId="3" fillId="0" borderId="2" xfId="19" applyFont="1">
      <alignment horizontal="left" vertical="top" shrinkToFit="1"/>
    </xf>
    <xf numFmtId="0" fontId="7" fillId="5" borderId="1" xfId="4" applyNumberFormat="1" applyFont="1" applyFill="1" applyProtection="1">
      <alignment horizontal="center"/>
    </xf>
    <xf numFmtId="0" fontId="7" fillId="5" borderId="1" xfId="2" applyNumberFormat="1" applyFont="1" applyFill="1" applyAlignment="1" applyProtection="1">
      <alignment vertical="top"/>
    </xf>
    <xf numFmtId="0" fontId="8" fillId="5" borderId="0" xfId="0" applyFont="1" applyFill="1" applyProtection="1">
      <protection locked="0"/>
    </xf>
    <xf numFmtId="0" fontId="7" fillId="5" borderId="2" xfId="7" applyNumberFormat="1" applyFont="1" applyFill="1" applyProtection="1">
      <alignment horizontal="center" vertical="center" wrapText="1"/>
    </xf>
    <xf numFmtId="0" fontId="7" fillId="5" borderId="2" xfId="8" applyNumberFormat="1" applyFont="1" applyFill="1" applyProtection="1">
      <alignment horizontal="center" vertical="center" wrapText="1"/>
    </xf>
    <xf numFmtId="0" fontId="7" fillId="5" borderId="2" xfId="9" applyNumberFormat="1" applyFont="1" applyFill="1" applyProtection="1">
      <alignment horizontal="center" vertical="center" wrapText="1"/>
    </xf>
    <xf numFmtId="0" fontId="7" fillId="5" borderId="2" xfId="10" applyNumberFormat="1" applyFont="1" applyFill="1" applyProtection="1">
      <alignment horizontal="center" vertical="center" wrapText="1"/>
    </xf>
    <xf numFmtId="0" fontId="7" fillId="5" borderId="2" xfId="12" applyNumberFormat="1" applyFont="1" applyFill="1" applyProtection="1">
      <alignment horizontal="center" vertical="center" wrapText="1"/>
    </xf>
    <xf numFmtId="0" fontId="7" fillId="5" borderId="2" xfId="11" applyNumberFormat="1" applyFont="1" applyFill="1" applyProtection="1">
      <alignment horizontal="center" vertical="center" wrapText="1"/>
    </xf>
    <xf numFmtId="0" fontId="7" fillId="5" borderId="2" xfId="11" applyFont="1" applyFill="1">
      <alignment horizontal="center" vertical="center" wrapText="1"/>
    </xf>
    <xf numFmtId="0" fontId="7" fillId="5" borderId="3" xfId="13" applyNumberFormat="1" applyFont="1" applyFill="1" applyProtection="1">
      <alignment horizontal="center" vertical="center" wrapText="1"/>
    </xf>
    <xf numFmtId="0" fontId="7" fillId="5" borderId="6" xfId="11" applyFont="1" applyFill="1" applyBorder="1">
      <alignment horizontal="center" vertical="center" wrapText="1"/>
    </xf>
    <xf numFmtId="0" fontId="7" fillId="5" borderId="7" xfId="2" applyNumberFormat="1" applyFont="1" applyFill="1" applyBorder="1" applyAlignment="1" applyProtection="1">
      <alignment horizontal="center" vertical="top"/>
    </xf>
    <xf numFmtId="0" fontId="8" fillId="5" borderId="7" xfId="0" applyFont="1" applyFill="1" applyBorder="1" applyAlignment="1" applyProtection="1">
      <alignment horizontal="center" vertical="top" wrapText="1"/>
      <protection locked="0"/>
    </xf>
    <xf numFmtId="0" fontId="7" fillId="5" borderId="2" xfId="7" applyFont="1" applyFill="1">
      <alignment horizontal="center" vertical="center" wrapText="1"/>
    </xf>
    <xf numFmtId="0" fontId="7" fillId="5" borderId="2" xfId="8" applyFont="1" applyFill="1">
      <alignment horizontal="center" vertical="center" wrapText="1"/>
    </xf>
    <xf numFmtId="0" fontId="7" fillId="5" borderId="2" xfId="9" applyFont="1" applyFill="1">
      <alignment horizontal="center" vertical="center" wrapText="1"/>
    </xf>
    <xf numFmtId="0" fontId="7" fillId="5" borderId="2" xfId="10" applyFont="1" applyFill="1">
      <alignment horizontal="center" vertical="center" wrapText="1"/>
    </xf>
    <xf numFmtId="0" fontId="7" fillId="5" borderId="2" xfId="12" applyFont="1" applyFill="1">
      <alignment horizontal="center" vertical="center" wrapText="1"/>
    </xf>
    <xf numFmtId="0" fontId="7" fillId="5" borderId="2" xfId="12" applyNumberFormat="1" applyFont="1" applyFill="1" applyProtection="1">
      <alignment horizontal="center" vertical="center" wrapText="1"/>
    </xf>
    <xf numFmtId="0" fontId="7" fillId="5" borderId="6" xfId="12" applyNumberFormat="1" applyFont="1" applyFill="1" applyBorder="1" applyProtection="1">
      <alignment horizontal="center" vertical="center" wrapText="1"/>
    </xf>
    <xf numFmtId="0" fontId="7" fillId="5" borderId="8" xfId="2" applyNumberFormat="1" applyFont="1" applyFill="1" applyBorder="1" applyAlignment="1" applyProtection="1">
      <alignment horizontal="center" vertical="top"/>
    </xf>
    <xf numFmtId="0" fontId="8" fillId="5" borderId="8" xfId="0" applyFont="1" applyFill="1" applyBorder="1" applyAlignment="1" applyProtection="1">
      <alignment horizontal="center" vertical="top" wrapText="1"/>
      <protection locked="0"/>
    </xf>
    <xf numFmtId="0" fontId="9" fillId="5" borderId="2" xfId="15" applyNumberFormat="1" applyFont="1" applyFill="1" applyProtection="1">
      <alignment horizontal="left" vertical="top" wrapText="1"/>
    </xf>
    <xf numFmtId="1" fontId="9" fillId="5" borderId="2" xfId="14" applyNumberFormat="1" applyFont="1" applyFill="1" applyProtection="1">
      <alignment horizontal="center" vertical="top" shrinkToFit="1"/>
    </xf>
    <xf numFmtId="4" fontId="9" fillId="5" borderId="2" xfId="17" applyNumberFormat="1" applyFont="1" applyFill="1" applyProtection="1">
      <alignment horizontal="right" vertical="top" shrinkToFit="1"/>
    </xf>
    <xf numFmtId="10" fontId="9" fillId="5" borderId="2" xfId="18" applyNumberFormat="1" applyFont="1" applyFill="1" applyProtection="1">
      <alignment horizontal="center" vertical="top" shrinkToFit="1"/>
    </xf>
    <xf numFmtId="10" fontId="9" fillId="5" borderId="6" xfId="18" applyNumberFormat="1" applyFont="1" applyFill="1" applyBorder="1" applyProtection="1">
      <alignment horizontal="center" vertical="top" shrinkToFit="1"/>
    </xf>
    <xf numFmtId="0" fontId="9" fillId="5" borderId="5" xfId="2" applyNumberFormat="1" applyFont="1" applyFill="1" applyBorder="1" applyAlignment="1" applyProtection="1">
      <alignment vertical="top"/>
    </xf>
    <xf numFmtId="0" fontId="10" fillId="5" borderId="5" xfId="0" applyFont="1" applyFill="1" applyBorder="1" applyProtection="1">
      <protection locked="0"/>
    </xf>
    <xf numFmtId="0" fontId="7" fillId="5" borderId="2" xfId="15" applyNumberFormat="1" applyFont="1" applyFill="1" applyProtection="1">
      <alignment horizontal="left" vertical="top" wrapText="1"/>
    </xf>
    <xf numFmtId="1" fontId="7" fillId="5" borderId="2" xfId="14" applyNumberFormat="1" applyFont="1" applyFill="1" applyProtection="1">
      <alignment horizontal="center" vertical="top" shrinkToFit="1"/>
    </xf>
    <xf numFmtId="4" fontId="7" fillId="5" borderId="2" xfId="17" applyNumberFormat="1" applyFont="1" applyFill="1" applyProtection="1">
      <alignment horizontal="right" vertical="top" shrinkToFit="1"/>
    </xf>
    <xf numFmtId="10" fontId="7" fillId="5" borderId="2" xfId="18" applyNumberFormat="1" applyFont="1" applyFill="1" applyProtection="1">
      <alignment horizontal="center" vertical="top" shrinkToFit="1"/>
    </xf>
    <xf numFmtId="10" fontId="7" fillId="5" borderId="6" xfId="18" applyNumberFormat="1" applyFont="1" applyFill="1" applyBorder="1" applyProtection="1">
      <alignment horizontal="center" vertical="top" shrinkToFit="1"/>
    </xf>
    <xf numFmtId="0" fontId="7" fillId="5" borderId="5" xfId="2" applyNumberFormat="1" applyFont="1" applyFill="1" applyBorder="1" applyAlignment="1" applyProtection="1">
      <alignment vertical="top"/>
    </xf>
    <xf numFmtId="0" fontId="8" fillId="5" borderId="5" xfId="0" applyFont="1" applyFill="1" applyBorder="1" applyProtection="1">
      <protection locked="0"/>
    </xf>
    <xf numFmtId="1" fontId="9" fillId="5" borderId="4" xfId="20" applyNumberFormat="1" applyFont="1" applyFill="1" applyProtection="1">
      <alignment horizontal="left" vertical="top" shrinkToFit="1"/>
    </xf>
    <xf numFmtId="4" fontId="9" fillId="5" borderId="2" xfId="21" applyNumberFormat="1" applyFont="1" applyFill="1" applyProtection="1">
      <alignment horizontal="right" vertical="top" shrinkToFit="1"/>
    </xf>
    <xf numFmtId="10" fontId="9" fillId="5" borderId="2" xfId="22" applyNumberFormat="1" applyFont="1" applyFill="1" applyProtection="1">
      <alignment horizontal="center" vertical="top" shrinkToFit="1"/>
    </xf>
    <xf numFmtId="10" fontId="9" fillId="5" borderId="6" xfId="22" applyNumberFormat="1" applyFont="1" applyFill="1" applyBorder="1" applyProtection="1">
      <alignment horizontal="center" vertical="top" shrinkToFit="1"/>
    </xf>
    <xf numFmtId="0" fontId="7" fillId="5" borderId="1" xfId="2" applyNumberFormat="1" applyFont="1" applyFill="1" applyProtection="1"/>
    <xf numFmtId="0" fontId="7" fillId="5" borderId="1" xfId="1" applyNumberFormat="1" applyFont="1" applyFill="1" applyProtection="1">
      <alignment horizontal="left" wrapText="1"/>
    </xf>
    <xf numFmtId="0" fontId="8" fillId="5" borderId="0" xfId="0" applyFont="1" applyFill="1" applyAlignment="1" applyProtection="1">
      <alignment vertical="top"/>
      <protection locked="0"/>
    </xf>
    <xf numFmtId="0" fontId="8" fillId="5" borderId="5" xfId="0" applyFont="1" applyFill="1" applyBorder="1" applyAlignment="1" applyProtection="1">
      <alignment horizontal="center" vertical="top" wrapText="1"/>
      <protection locked="0"/>
    </xf>
    <xf numFmtId="0" fontId="8" fillId="5" borderId="7" xfId="0" applyFont="1" applyFill="1" applyBorder="1" applyAlignment="1" applyProtection="1">
      <alignment horizontal="center" vertical="center" wrapText="1"/>
      <protection locked="0"/>
    </xf>
    <xf numFmtId="0" fontId="8" fillId="5" borderId="9" xfId="0" applyFont="1" applyFill="1" applyBorder="1" applyAlignment="1" applyProtection="1">
      <alignment horizontal="center" vertical="center" wrapText="1"/>
      <protection locked="0"/>
    </xf>
    <xf numFmtId="0" fontId="8" fillId="5" borderId="8" xfId="0" applyFont="1" applyFill="1" applyBorder="1" applyAlignment="1" applyProtection="1">
      <alignment horizontal="center" vertical="center" wrapText="1"/>
      <protection locked="0"/>
    </xf>
    <xf numFmtId="0" fontId="8" fillId="5" borderId="5" xfId="0" applyFont="1" applyFill="1" applyBorder="1" applyAlignment="1" applyProtection="1">
      <alignment wrapText="1"/>
      <protection locked="0"/>
    </xf>
    <xf numFmtId="0" fontId="8" fillId="6" borderId="9" xfId="0" applyFont="1" applyFill="1" applyBorder="1" applyAlignment="1" applyProtection="1">
      <alignment horizontal="center"/>
      <protection locked="0"/>
    </xf>
    <xf numFmtId="0" fontId="8" fillId="5" borderId="5" xfId="0" applyFont="1" applyFill="1" applyBorder="1" applyAlignment="1" applyProtection="1">
      <alignment horizontal="center" wrapText="1"/>
      <protection locked="0"/>
    </xf>
  </cellXfs>
  <cellStyles count="32">
    <cellStyle name="br" xfId="25"/>
    <cellStyle name="col" xfId="24"/>
    <cellStyle name="style0" xfId="26"/>
    <cellStyle name="td" xfId="27"/>
    <cellStyle name="tr" xfId="23"/>
    <cellStyle name="xl21" xfId="28"/>
    <cellStyle name="xl22" xfId="6"/>
    <cellStyle name="xl23" xfId="14"/>
    <cellStyle name="xl24" xfId="2"/>
    <cellStyle name="xl25" xfId="7"/>
    <cellStyle name="xl26" xfId="16"/>
    <cellStyle name="xl27" xfId="8"/>
    <cellStyle name="xl28" xfId="9"/>
    <cellStyle name="xl29" xfId="10"/>
    <cellStyle name="xl30" xfId="12"/>
    <cellStyle name="xl31" xfId="11"/>
    <cellStyle name="xl32" xfId="19"/>
    <cellStyle name="xl33" xfId="20"/>
    <cellStyle name="xl34" xfId="29"/>
    <cellStyle name="xl35" xfId="21"/>
    <cellStyle name="xl36" xfId="1"/>
    <cellStyle name="xl37" xfId="13"/>
    <cellStyle name="xl38" xfId="30"/>
    <cellStyle name="xl39" xfId="22"/>
    <cellStyle name="xl40" xfId="3"/>
    <cellStyle name="xl41" xfId="4"/>
    <cellStyle name="xl42" xfId="5"/>
    <cellStyle name="xl43" xfId="31"/>
    <cellStyle name="xl44" xfId="15"/>
    <cellStyle name="xl45" xfId="17"/>
    <cellStyle name="xl46" xfId="1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15"/>
  <sheetViews>
    <sheetView showGridLines="0" showZeros="0" tabSelected="1" topLeftCell="B1" zoomScaleNormal="100" zoomScaleSheetLayoutView="100" workbookViewId="0">
      <pane ySplit="8" topLeftCell="A45" activePane="bottomLeft" state="frozen"/>
      <selection pane="bottomLeft" activeCell="AF47" sqref="AF47"/>
    </sheetView>
  </sheetViews>
  <sheetFormatPr defaultRowHeight="15.75" outlineLevelRow="3" x14ac:dyDescent="0.25"/>
  <cols>
    <col min="1" max="1" width="9.140625" style="1" hidden="1"/>
    <col min="2" max="2" width="47.7109375" style="18" customWidth="1"/>
    <col min="3" max="3" width="21.7109375" style="18" customWidth="1"/>
    <col min="4" max="9" width="9.140625" style="18" hidden="1"/>
    <col min="10" max="10" width="18.85546875" style="18" customWidth="1"/>
    <col min="11" max="22" width="9.140625" style="18" hidden="1"/>
    <col min="23" max="23" width="15.7109375" style="18" customWidth="1"/>
    <col min="24" max="24" width="9.140625" style="18" hidden="1"/>
    <col min="25" max="25" width="15.7109375" style="18" customWidth="1"/>
    <col min="26" max="30" width="9.140625" style="18" hidden="1"/>
    <col min="31" max="31" width="14.7109375" style="59" customWidth="1"/>
    <col min="32" max="32" width="45.5703125" style="18" customWidth="1"/>
    <col min="33" max="16384" width="9.140625" style="1"/>
  </cols>
  <sheetData>
    <row r="1" spans="1:32" ht="15.2" customHeight="1" x14ac:dyDescent="0.2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17"/>
    </row>
    <row r="2" spans="1:32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17"/>
    </row>
    <row r="3" spans="1:32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17"/>
    </row>
    <row r="4" spans="1:32" ht="42.75" customHeight="1" x14ac:dyDescent="0.25">
      <c r="A4" s="11" t="s">
        <v>223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</row>
    <row r="5" spans="1:32" ht="15.75" customHeight="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16"/>
      <c r="AD5" s="16"/>
      <c r="AE5" s="17"/>
    </row>
    <row r="6" spans="1:32" ht="12.75" customHeight="1" x14ac:dyDescent="0.25">
      <c r="A6" s="10" t="s">
        <v>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30" customHeight="1" x14ac:dyDescent="0.25">
      <c r="A7" s="8" t="s">
        <v>1</v>
      </c>
      <c r="B7" s="19" t="s">
        <v>2</v>
      </c>
      <c r="C7" s="20" t="s">
        <v>3</v>
      </c>
      <c r="D7" s="21" t="s">
        <v>1</v>
      </c>
      <c r="E7" s="22" t="s">
        <v>1</v>
      </c>
      <c r="F7" s="23" t="s">
        <v>1</v>
      </c>
      <c r="G7" s="23" t="s">
        <v>1</v>
      </c>
      <c r="H7" s="23" t="s">
        <v>1</v>
      </c>
      <c r="I7" s="23" t="s">
        <v>1</v>
      </c>
      <c r="J7" s="23" t="s">
        <v>224</v>
      </c>
      <c r="K7" s="23" t="s">
        <v>1</v>
      </c>
      <c r="L7" s="23" t="s">
        <v>1</v>
      </c>
      <c r="M7" s="23" t="s">
        <v>1</v>
      </c>
      <c r="N7" s="23" t="s">
        <v>1</v>
      </c>
      <c r="O7" s="23" t="s">
        <v>1</v>
      </c>
      <c r="P7" s="23" t="s">
        <v>1</v>
      </c>
      <c r="Q7" s="23" t="s">
        <v>1</v>
      </c>
      <c r="R7" s="24" t="s">
        <v>4</v>
      </c>
      <c r="S7" s="25"/>
      <c r="T7" s="25"/>
      <c r="U7" s="24" t="s">
        <v>5</v>
      </c>
      <c r="V7" s="25"/>
      <c r="W7" s="25"/>
      <c r="X7" s="26" t="s">
        <v>6</v>
      </c>
      <c r="Y7" s="24" t="s">
        <v>7</v>
      </c>
      <c r="Z7" s="25"/>
      <c r="AA7" s="24" t="s">
        <v>8</v>
      </c>
      <c r="AB7" s="25"/>
      <c r="AC7" s="24" t="s">
        <v>9</v>
      </c>
      <c r="AD7" s="27"/>
      <c r="AE7" s="28" t="s">
        <v>221</v>
      </c>
      <c r="AF7" s="29" t="s">
        <v>222</v>
      </c>
    </row>
    <row r="8" spans="1:32" x14ac:dyDescent="0.25">
      <c r="A8" s="9"/>
      <c r="B8" s="30"/>
      <c r="C8" s="31"/>
      <c r="D8" s="32"/>
      <c r="E8" s="33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5" t="s">
        <v>1</v>
      </c>
      <c r="S8" s="35" t="s">
        <v>1</v>
      </c>
      <c r="T8" s="35" t="s">
        <v>1</v>
      </c>
      <c r="U8" s="35" t="s">
        <v>1</v>
      </c>
      <c r="V8" s="35" t="s">
        <v>1</v>
      </c>
      <c r="W8" s="35" t="s">
        <v>10</v>
      </c>
      <c r="X8" s="35"/>
      <c r="Y8" s="35" t="s">
        <v>11</v>
      </c>
      <c r="Z8" s="35" t="s">
        <v>1</v>
      </c>
      <c r="AA8" s="35" t="s">
        <v>1</v>
      </c>
      <c r="AB8" s="35" t="s">
        <v>1</v>
      </c>
      <c r="AC8" s="35" t="s">
        <v>1</v>
      </c>
      <c r="AD8" s="36" t="s">
        <v>1</v>
      </c>
      <c r="AE8" s="37"/>
      <c r="AF8" s="38"/>
    </row>
    <row r="9" spans="1:32" s="13" customFormat="1" ht="31.5" x14ac:dyDescent="0.25">
      <c r="A9" s="12" t="s">
        <v>12</v>
      </c>
      <c r="B9" s="39" t="s">
        <v>13</v>
      </c>
      <c r="C9" s="40" t="s">
        <v>12</v>
      </c>
      <c r="D9" s="40"/>
      <c r="E9" s="40"/>
      <c r="F9" s="40"/>
      <c r="G9" s="40"/>
      <c r="H9" s="40"/>
      <c r="I9" s="41">
        <v>0</v>
      </c>
      <c r="J9" s="41">
        <v>909428895.02999997</v>
      </c>
      <c r="K9" s="41">
        <v>24082423.239999998</v>
      </c>
      <c r="L9" s="41">
        <v>933511318.26999998</v>
      </c>
      <c r="M9" s="41">
        <v>933511318.26999998</v>
      </c>
      <c r="N9" s="41">
        <v>0</v>
      </c>
      <c r="O9" s="41">
        <v>0</v>
      </c>
      <c r="P9" s="41">
        <v>0</v>
      </c>
      <c r="Q9" s="41">
        <v>0</v>
      </c>
      <c r="R9" s="41">
        <v>5421.79</v>
      </c>
      <c r="S9" s="41">
        <v>920821844.62</v>
      </c>
      <c r="T9" s="41">
        <v>920816422.83000004</v>
      </c>
      <c r="U9" s="41">
        <v>5421.79</v>
      </c>
      <c r="V9" s="41">
        <v>920821844.62</v>
      </c>
      <c r="W9" s="41">
        <v>920816422.83000004</v>
      </c>
      <c r="X9" s="41">
        <v>0</v>
      </c>
      <c r="Y9" s="41">
        <f>W9-J9</f>
        <v>11387527.800000072</v>
      </c>
      <c r="Z9" s="42">
        <v>0.98640091963370469</v>
      </c>
      <c r="AA9" s="41">
        <v>12694895.439999999</v>
      </c>
      <c r="AB9" s="42">
        <v>0.98640091963370469</v>
      </c>
      <c r="AC9" s="41">
        <v>0</v>
      </c>
      <c r="AD9" s="43"/>
      <c r="AE9" s="44">
        <f>ROUND(W9/J9*100,1)</f>
        <v>101.3</v>
      </c>
      <c r="AF9" s="45"/>
    </row>
    <row r="10" spans="1:32" s="13" customFormat="1" outlineLevel="1" x14ac:dyDescent="0.25">
      <c r="A10" s="12" t="s">
        <v>14</v>
      </c>
      <c r="B10" s="39" t="s">
        <v>15</v>
      </c>
      <c r="C10" s="40" t="s">
        <v>14</v>
      </c>
      <c r="D10" s="40"/>
      <c r="E10" s="40"/>
      <c r="F10" s="40"/>
      <c r="G10" s="40"/>
      <c r="H10" s="40"/>
      <c r="I10" s="41">
        <v>0</v>
      </c>
      <c r="J10" s="41">
        <v>477672999.19999999</v>
      </c>
      <c r="K10" s="41">
        <v>-34056999.200000003</v>
      </c>
      <c r="L10" s="41">
        <v>443616000</v>
      </c>
      <c r="M10" s="41">
        <v>443616000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433792321.70999998</v>
      </c>
      <c r="T10" s="41">
        <v>433792321.70999998</v>
      </c>
      <c r="U10" s="41">
        <v>0</v>
      </c>
      <c r="V10" s="41">
        <v>433792321.70999998</v>
      </c>
      <c r="W10" s="41">
        <v>433792321.70999998</v>
      </c>
      <c r="X10" s="41">
        <v>0</v>
      </c>
      <c r="Y10" s="41">
        <f t="shared" ref="Y10:Y56" si="0">W10-J10</f>
        <v>-43880677.49000001</v>
      </c>
      <c r="Z10" s="42">
        <v>0.97785544639958888</v>
      </c>
      <c r="AA10" s="41">
        <v>9823678.2899999991</v>
      </c>
      <c r="AB10" s="42">
        <v>0.97785544639958888</v>
      </c>
      <c r="AC10" s="41">
        <v>0</v>
      </c>
      <c r="AD10" s="43"/>
      <c r="AE10" s="44">
        <f t="shared" ref="AE10:AE56" si="1">ROUND(W10/J10*100,1)</f>
        <v>90.8</v>
      </c>
      <c r="AF10" s="45"/>
    </row>
    <row r="11" spans="1:32" ht="110.25" outlineLevel="3" x14ac:dyDescent="0.25">
      <c r="A11" s="3" t="s">
        <v>16</v>
      </c>
      <c r="B11" s="46" t="s">
        <v>17</v>
      </c>
      <c r="C11" s="47" t="s">
        <v>16</v>
      </c>
      <c r="D11" s="47"/>
      <c r="E11" s="47"/>
      <c r="F11" s="47"/>
      <c r="G11" s="47"/>
      <c r="H11" s="47"/>
      <c r="I11" s="48">
        <v>0</v>
      </c>
      <c r="J11" s="48">
        <v>475832999.19999999</v>
      </c>
      <c r="K11" s="48">
        <v>-38861999.200000003</v>
      </c>
      <c r="L11" s="48">
        <v>436971000</v>
      </c>
      <c r="M11" s="48">
        <v>436971000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426581339.81</v>
      </c>
      <c r="T11" s="48">
        <v>426581339.81</v>
      </c>
      <c r="U11" s="48">
        <v>0</v>
      </c>
      <c r="V11" s="48">
        <v>426581339.81</v>
      </c>
      <c r="W11" s="48">
        <v>426581339.81</v>
      </c>
      <c r="X11" s="48">
        <v>0</v>
      </c>
      <c r="Y11" s="48">
        <f t="shared" si="0"/>
        <v>-49251659.389999986</v>
      </c>
      <c r="Z11" s="49">
        <v>0.97622345604170524</v>
      </c>
      <c r="AA11" s="48">
        <v>10389660.189999999</v>
      </c>
      <c r="AB11" s="49">
        <v>0.97622345604170524</v>
      </c>
      <c r="AC11" s="48">
        <v>0</v>
      </c>
      <c r="AD11" s="50"/>
      <c r="AE11" s="51">
        <f t="shared" si="1"/>
        <v>89.6</v>
      </c>
      <c r="AF11" s="60" t="s">
        <v>235</v>
      </c>
    </row>
    <row r="12" spans="1:32" ht="173.25" outlineLevel="3" x14ac:dyDescent="0.25">
      <c r="A12" s="3" t="s">
        <v>18</v>
      </c>
      <c r="B12" s="46" t="s">
        <v>19</v>
      </c>
      <c r="C12" s="47" t="s">
        <v>18</v>
      </c>
      <c r="D12" s="47"/>
      <c r="E12" s="47"/>
      <c r="F12" s="47"/>
      <c r="G12" s="47"/>
      <c r="H12" s="47"/>
      <c r="I12" s="48">
        <v>0</v>
      </c>
      <c r="J12" s="48">
        <v>800000</v>
      </c>
      <c r="K12" s="48">
        <v>0</v>
      </c>
      <c r="L12" s="48">
        <v>800000</v>
      </c>
      <c r="M12" s="48">
        <v>800000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762099.49</v>
      </c>
      <c r="T12" s="48">
        <v>762099.49</v>
      </c>
      <c r="U12" s="48">
        <v>0</v>
      </c>
      <c r="V12" s="48">
        <v>762099.49</v>
      </c>
      <c r="W12" s="48">
        <v>762099.49</v>
      </c>
      <c r="X12" s="48">
        <v>0</v>
      </c>
      <c r="Y12" s="48">
        <f t="shared" si="0"/>
        <v>-37900.510000000009</v>
      </c>
      <c r="Z12" s="49">
        <v>0.95262436250000004</v>
      </c>
      <c r="AA12" s="48">
        <v>37900.51</v>
      </c>
      <c r="AB12" s="49">
        <v>0.95262436250000004</v>
      </c>
      <c r="AC12" s="48">
        <v>0</v>
      </c>
      <c r="AD12" s="50"/>
      <c r="AE12" s="51">
        <f t="shared" si="1"/>
        <v>95.3</v>
      </c>
      <c r="AF12" s="52"/>
    </row>
    <row r="13" spans="1:32" ht="63" outlineLevel="3" x14ac:dyDescent="0.25">
      <c r="A13" s="3" t="s">
        <v>20</v>
      </c>
      <c r="B13" s="46" t="s">
        <v>21</v>
      </c>
      <c r="C13" s="47" t="s">
        <v>20</v>
      </c>
      <c r="D13" s="47"/>
      <c r="E13" s="47"/>
      <c r="F13" s="47"/>
      <c r="G13" s="47"/>
      <c r="H13" s="47"/>
      <c r="I13" s="48">
        <v>0</v>
      </c>
      <c r="J13" s="48">
        <v>832000</v>
      </c>
      <c r="K13" s="48">
        <v>2968000</v>
      </c>
      <c r="L13" s="48">
        <v>3800000</v>
      </c>
      <c r="M13" s="48">
        <v>3800000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3720556.9</v>
      </c>
      <c r="T13" s="48">
        <v>3720556.9</v>
      </c>
      <c r="U13" s="48">
        <v>0</v>
      </c>
      <c r="V13" s="48">
        <v>3720556.9</v>
      </c>
      <c r="W13" s="48">
        <v>3720556.9</v>
      </c>
      <c r="X13" s="48">
        <v>0</v>
      </c>
      <c r="Y13" s="48">
        <f t="shared" si="0"/>
        <v>2888556.9</v>
      </c>
      <c r="Z13" s="49">
        <v>0.9790939210526316</v>
      </c>
      <c r="AA13" s="48">
        <v>79443.100000000006</v>
      </c>
      <c r="AB13" s="49">
        <v>0.9790939210526316</v>
      </c>
      <c r="AC13" s="48">
        <v>0</v>
      </c>
      <c r="AD13" s="50"/>
      <c r="AE13" s="51">
        <f t="shared" si="1"/>
        <v>447.2</v>
      </c>
      <c r="AF13" s="52"/>
    </row>
    <row r="14" spans="1:32" ht="126" outlineLevel="3" x14ac:dyDescent="0.25">
      <c r="A14" s="3" t="s">
        <v>22</v>
      </c>
      <c r="B14" s="46" t="s">
        <v>23</v>
      </c>
      <c r="C14" s="47" t="s">
        <v>22</v>
      </c>
      <c r="D14" s="47"/>
      <c r="E14" s="47"/>
      <c r="F14" s="47"/>
      <c r="G14" s="47"/>
      <c r="H14" s="47"/>
      <c r="I14" s="48">
        <v>0</v>
      </c>
      <c r="J14" s="48">
        <v>208000</v>
      </c>
      <c r="K14" s="48">
        <v>-163000</v>
      </c>
      <c r="L14" s="48">
        <v>45000</v>
      </c>
      <c r="M14" s="48">
        <v>45000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51961.87</v>
      </c>
      <c r="T14" s="48">
        <v>51961.87</v>
      </c>
      <c r="U14" s="48">
        <v>0</v>
      </c>
      <c r="V14" s="48">
        <v>51961.87</v>
      </c>
      <c r="W14" s="48">
        <v>51961.87</v>
      </c>
      <c r="X14" s="48">
        <v>0</v>
      </c>
      <c r="Y14" s="48">
        <f t="shared" si="0"/>
        <v>-156038.13</v>
      </c>
      <c r="Z14" s="49">
        <v>1.1547082222222222</v>
      </c>
      <c r="AA14" s="48">
        <v>-6961.87</v>
      </c>
      <c r="AB14" s="49">
        <v>1.1547082222222222</v>
      </c>
      <c r="AC14" s="48">
        <v>0</v>
      </c>
      <c r="AD14" s="50"/>
      <c r="AE14" s="51">
        <f t="shared" si="1"/>
        <v>25</v>
      </c>
      <c r="AF14" s="60" t="s">
        <v>236</v>
      </c>
    </row>
    <row r="15" spans="1:32" ht="157.5" outlineLevel="3" x14ac:dyDescent="0.25">
      <c r="A15" s="3" t="s">
        <v>24</v>
      </c>
      <c r="B15" s="46" t="s">
        <v>25</v>
      </c>
      <c r="C15" s="47" t="s">
        <v>24</v>
      </c>
      <c r="D15" s="47"/>
      <c r="E15" s="47"/>
      <c r="F15" s="47"/>
      <c r="G15" s="47"/>
      <c r="H15" s="47"/>
      <c r="I15" s="48">
        <v>0</v>
      </c>
      <c r="J15" s="48">
        <v>0</v>
      </c>
      <c r="K15" s="48">
        <v>2000000</v>
      </c>
      <c r="L15" s="48">
        <v>2000000</v>
      </c>
      <c r="M15" s="48">
        <v>2000000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2676363.64</v>
      </c>
      <c r="T15" s="48">
        <v>2676363.64</v>
      </c>
      <c r="U15" s="48">
        <v>0</v>
      </c>
      <c r="V15" s="48">
        <v>2676363.64</v>
      </c>
      <c r="W15" s="48">
        <v>2676363.64</v>
      </c>
      <c r="X15" s="48">
        <v>0</v>
      </c>
      <c r="Y15" s="48">
        <f t="shared" si="0"/>
        <v>2676363.64</v>
      </c>
      <c r="Z15" s="49">
        <v>1.33818182</v>
      </c>
      <c r="AA15" s="48">
        <v>-676363.64</v>
      </c>
      <c r="AB15" s="49">
        <v>1.33818182</v>
      </c>
      <c r="AC15" s="48">
        <v>0</v>
      </c>
      <c r="AD15" s="50"/>
      <c r="AE15" s="51" t="s">
        <v>225</v>
      </c>
      <c r="AF15" s="60" t="s">
        <v>237</v>
      </c>
    </row>
    <row r="16" spans="1:32" s="13" customFormat="1" ht="63" outlineLevel="1" x14ac:dyDescent="0.25">
      <c r="A16" s="12" t="s">
        <v>26</v>
      </c>
      <c r="B16" s="39" t="s">
        <v>27</v>
      </c>
      <c r="C16" s="40" t="s">
        <v>26</v>
      </c>
      <c r="D16" s="40"/>
      <c r="E16" s="40"/>
      <c r="F16" s="40"/>
      <c r="G16" s="40"/>
      <c r="H16" s="40"/>
      <c r="I16" s="41">
        <v>0</v>
      </c>
      <c r="J16" s="41">
        <v>6972060</v>
      </c>
      <c r="K16" s="41">
        <v>-167510</v>
      </c>
      <c r="L16" s="41">
        <v>6804550</v>
      </c>
      <c r="M16" s="41">
        <v>6804550</v>
      </c>
      <c r="N16" s="41">
        <v>0</v>
      </c>
      <c r="O16" s="41">
        <v>0</v>
      </c>
      <c r="P16" s="41">
        <v>0</v>
      </c>
      <c r="Q16" s="41">
        <v>0</v>
      </c>
      <c r="R16" s="41">
        <v>0</v>
      </c>
      <c r="S16" s="41">
        <v>6935358.8499999996</v>
      </c>
      <c r="T16" s="41">
        <v>6935358.8499999996</v>
      </c>
      <c r="U16" s="41">
        <v>0</v>
      </c>
      <c r="V16" s="41">
        <v>6935358.8499999996</v>
      </c>
      <c r="W16" s="41">
        <v>6935358.8499999996</v>
      </c>
      <c r="X16" s="41">
        <v>0</v>
      </c>
      <c r="Y16" s="41">
        <f t="shared" si="0"/>
        <v>-36701.150000000373</v>
      </c>
      <c r="Z16" s="42">
        <v>1.0192237326494771</v>
      </c>
      <c r="AA16" s="41">
        <v>-130808.85</v>
      </c>
      <c r="AB16" s="42">
        <v>1.0192237326494771</v>
      </c>
      <c r="AC16" s="41">
        <v>0</v>
      </c>
      <c r="AD16" s="43"/>
      <c r="AE16" s="44">
        <f t="shared" si="1"/>
        <v>99.5</v>
      </c>
      <c r="AF16" s="45"/>
    </row>
    <row r="17" spans="1:32" ht="173.25" outlineLevel="3" x14ac:dyDescent="0.25">
      <c r="A17" s="3" t="s">
        <v>28</v>
      </c>
      <c r="B17" s="46" t="s">
        <v>29</v>
      </c>
      <c r="C17" s="47" t="s">
        <v>28</v>
      </c>
      <c r="D17" s="47"/>
      <c r="E17" s="47"/>
      <c r="F17" s="47"/>
      <c r="G17" s="47"/>
      <c r="H17" s="47"/>
      <c r="I17" s="48">
        <v>0</v>
      </c>
      <c r="J17" s="48">
        <v>3201320</v>
      </c>
      <c r="K17" s="48">
        <v>-76920</v>
      </c>
      <c r="L17" s="48">
        <v>3124400</v>
      </c>
      <c r="M17" s="48">
        <v>3124400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3201774.9</v>
      </c>
      <c r="T17" s="48">
        <v>3201774.9</v>
      </c>
      <c r="U17" s="48">
        <v>0</v>
      </c>
      <c r="V17" s="48">
        <v>3201774.9</v>
      </c>
      <c r="W17" s="48">
        <v>3201774.9</v>
      </c>
      <c r="X17" s="48">
        <v>0</v>
      </c>
      <c r="Y17" s="48">
        <f t="shared" si="0"/>
        <v>454.89999999990687</v>
      </c>
      <c r="Z17" s="49">
        <v>1.0247647228267827</v>
      </c>
      <c r="AA17" s="48">
        <v>-77374.899999999994</v>
      </c>
      <c r="AB17" s="49">
        <v>1.0247647228267827</v>
      </c>
      <c r="AC17" s="48">
        <v>0</v>
      </c>
      <c r="AD17" s="50"/>
      <c r="AE17" s="51">
        <f t="shared" si="1"/>
        <v>100</v>
      </c>
      <c r="AF17" s="52"/>
    </row>
    <row r="18" spans="1:32" ht="189" outlineLevel="3" x14ac:dyDescent="0.25">
      <c r="A18" s="3" t="s">
        <v>30</v>
      </c>
      <c r="B18" s="46" t="s">
        <v>31</v>
      </c>
      <c r="C18" s="47" t="s">
        <v>30</v>
      </c>
      <c r="D18" s="47"/>
      <c r="E18" s="47"/>
      <c r="F18" s="47"/>
      <c r="G18" s="47"/>
      <c r="H18" s="47"/>
      <c r="I18" s="48">
        <v>0</v>
      </c>
      <c r="J18" s="48">
        <v>18240</v>
      </c>
      <c r="K18" s="48">
        <v>-430</v>
      </c>
      <c r="L18" s="48">
        <v>17810</v>
      </c>
      <c r="M18" s="48">
        <v>17810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22517.23</v>
      </c>
      <c r="T18" s="48">
        <v>22517.23</v>
      </c>
      <c r="U18" s="48">
        <v>0</v>
      </c>
      <c r="V18" s="48">
        <v>22517.23</v>
      </c>
      <c r="W18" s="48">
        <v>22517.23</v>
      </c>
      <c r="X18" s="48">
        <v>0</v>
      </c>
      <c r="Y18" s="48">
        <f t="shared" si="0"/>
        <v>4277.2299999999996</v>
      </c>
      <c r="Z18" s="49">
        <v>1.2643026389668726</v>
      </c>
      <c r="AA18" s="48">
        <v>-4707.2299999999996</v>
      </c>
      <c r="AB18" s="49">
        <v>1.2643026389668726</v>
      </c>
      <c r="AC18" s="48">
        <v>0</v>
      </c>
      <c r="AD18" s="50"/>
      <c r="AE18" s="51">
        <f t="shared" si="1"/>
        <v>123.4</v>
      </c>
      <c r="AF18" s="52"/>
    </row>
    <row r="19" spans="1:32" ht="173.25" outlineLevel="3" x14ac:dyDescent="0.25">
      <c r="A19" s="3" t="s">
        <v>32</v>
      </c>
      <c r="B19" s="46" t="s">
        <v>33</v>
      </c>
      <c r="C19" s="47" t="s">
        <v>32</v>
      </c>
      <c r="D19" s="47"/>
      <c r="E19" s="47"/>
      <c r="F19" s="47"/>
      <c r="G19" s="47"/>
      <c r="H19" s="47"/>
      <c r="I19" s="48">
        <v>0</v>
      </c>
      <c r="J19" s="48">
        <v>4211150</v>
      </c>
      <c r="K19" s="48">
        <v>-101180</v>
      </c>
      <c r="L19" s="48">
        <v>4109970</v>
      </c>
      <c r="M19" s="48">
        <v>4109970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4257051.53</v>
      </c>
      <c r="T19" s="48">
        <v>4257051.53</v>
      </c>
      <c r="U19" s="48">
        <v>0</v>
      </c>
      <c r="V19" s="48">
        <v>4257051.53</v>
      </c>
      <c r="W19" s="48">
        <v>4257051.53</v>
      </c>
      <c r="X19" s="48">
        <v>0</v>
      </c>
      <c r="Y19" s="48">
        <f t="shared" si="0"/>
        <v>45901.530000000261</v>
      </c>
      <c r="Z19" s="49">
        <v>1.0357865215561184</v>
      </c>
      <c r="AA19" s="48">
        <v>-147081.53</v>
      </c>
      <c r="AB19" s="49">
        <v>1.0357865215561184</v>
      </c>
      <c r="AC19" s="48">
        <v>0</v>
      </c>
      <c r="AD19" s="50"/>
      <c r="AE19" s="51">
        <f t="shared" si="1"/>
        <v>101.1</v>
      </c>
      <c r="AF19" s="52"/>
    </row>
    <row r="20" spans="1:32" ht="173.25" outlineLevel="3" x14ac:dyDescent="0.25">
      <c r="A20" s="3" t="s">
        <v>34</v>
      </c>
      <c r="B20" s="46" t="s">
        <v>35</v>
      </c>
      <c r="C20" s="47" t="s">
        <v>34</v>
      </c>
      <c r="D20" s="47"/>
      <c r="E20" s="47"/>
      <c r="F20" s="47"/>
      <c r="G20" s="47"/>
      <c r="H20" s="47"/>
      <c r="I20" s="48">
        <v>0</v>
      </c>
      <c r="J20" s="48">
        <v>-458650</v>
      </c>
      <c r="K20" s="48">
        <v>11020</v>
      </c>
      <c r="L20" s="48">
        <v>-447630</v>
      </c>
      <c r="M20" s="48">
        <v>-447630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-545984.81000000006</v>
      </c>
      <c r="T20" s="48">
        <v>-545984.81000000006</v>
      </c>
      <c r="U20" s="48">
        <v>0</v>
      </c>
      <c r="V20" s="48">
        <v>-545984.81000000006</v>
      </c>
      <c r="W20" s="48">
        <v>-545984.81000000006</v>
      </c>
      <c r="X20" s="48">
        <v>0</v>
      </c>
      <c r="Y20" s="48">
        <f t="shared" si="0"/>
        <v>-87334.810000000056</v>
      </c>
      <c r="Z20" s="49">
        <v>1.2197234546388758</v>
      </c>
      <c r="AA20" s="48">
        <v>98354.81</v>
      </c>
      <c r="AB20" s="49">
        <v>1.2197234546388758</v>
      </c>
      <c r="AC20" s="48">
        <v>0</v>
      </c>
      <c r="AD20" s="50"/>
      <c r="AE20" s="51">
        <f t="shared" si="1"/>
        <v>119</v>
      </c>
      <c r="AF20" s="52"/>
    </row>
    <row r="21" spans="1:32" s="13" customFormat="1" outlineLevel="1" x14ac:dyDescent="0.25">
      <c r="A21" s="12" t="s">
        <v>36</v>
      </c>
      <c r="B21" s="39" t="s">
        <v>37</v>
      </c>
      <c r="C21" s="40" t="s">
        <v>36</v>
      </c>
      <c r="D21" s="40"/>
      <c r="E21" s="40"/>
      <c r="F21" s="40"/>
      <c r="G21" s="40"/>
      <c r="H21" s="40"/>
      <c r="I21" s="41">
        <v>0</v>
      </c>
      <c r="J21" s="41">
        <v>43100000</v>
      </c>
      <c r="K21" s="41">
        <v>36125032.979999997</v>
      </c>
      <c r="L21" s="41">
        <v>79225032.980000004</v>
      </c>
      <c r="M21" s="41">
        <v>79225032.980000004</v>
      </c>
      <c r="N21" s="41">
        <v>0</v>
      </c>
      <c r="O21" s="41">
        <v>0</v>
      </c>
      <c r="P21" s="41">
        <v>0</v>
      </c>
      <c r="Q21" s="41">
        <v>0</v>
      </c>
      <c r="R21" s="41">
        <v>0</v>
      </c>
      <c r="S21" s="41">
        <v>80382282.420000002</v>
      </c>
      <c r="T21" s="41">
        <v>80382282.420000002</v>
      </c>
      <c r="U21" s="41">
        <v>0</v>
      </c>
      <c r="V21" s="41">
        <v>80382282.420000002</v>
      </c>
      <c r="W21" s="41">
        <v>80382282.420000002</v>
      </c>
      <c r="X21" s="41">
        <v>0</v>
      </c>
      <c r="Y21" s="41">
        <f t="shared" si="0"/>
        <v>37282282.420000002</v>
      </c>
      <c r="Z21" s="42">
        <v>1.0146071184380843</v>
      </c>
      <c r="AA21" s="41">
        <v>-1157249.44</v>
      </c>
      <c r="AB21" s="42">
        <v>1.0146071184380843</v>
      </c>
      <c r="AC21" s="41">
        <v>0</v>
      </c>
      <c r="AD21" s="43"/>
      <c r="AE21" s="44">
        <f t="shared" si="1"/>
        <v>186.5</v>
      </c>
      <c r="AF21" s="45"/>
    </row>
    <row r="22" spans="1:32" ht="47.25" outlineLevel="3" x14ac:dyDescent="0.25">
      <c r="A22" s="3" t="s">
        <v>38</v>
      </c>
      <c r="B22" s="46" t="s">
        <v>39</v>
      </c>
      <c r="C22" s="47" t="s">
        <v>38</v>
      </c>
      <c r="D22" s="47"/>
      <c r="E22" s="47"/>
      <c r="F22" s="47"/>
      <c r="G22" s="47"/>
      <c r="H22" s="47"/>
      <c r="I22" s="48">
        <v>0</v>
      </c>
      <c r="J22" s="48">
        <v>22000000</v>
      </c>
      <c r="K22" s="48">
        <v>19725000</v>
      </c>
      <c r="L22" s="48">
        <v>41725000</v>
      </c>
      <c r="M22" s="48">
        <v>41725000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42706986.859999999</v>
      </c>
      <c r="T22" s="48">
        <v>42706986.859999999</v>
      </c>
      <c r="U22" s="48">
        <v>0</v>
      </c>
      <c r="V22" s="48">
        <v>42706986.859999999</v>
      </c>
      <c r="W22" s="48">
        <v>42706986.859999999</v>
      </c>
      <c r="X22" s="48">
        <v>0</v>
      </c>
      <c r="Y22" s="48">
        <f t="shared" si="0"/>
        <v>20706986.859999999</v>
      </c>
      <c r="Z22" s="49">
        <v>1.0235347360095866</v>
      </c>
      <c r="AA22" s="48">
        <v>-981986.86</v>
      </c>
      <c r="AB22" s="49">
        <v>1.0235347360095866</v>
      </c>
      <c r="AC22" s="48">
        <v>0</v>
      </c>
      <c r="AD22" s="50"/>
      <c r="AE22" s="51">
        <f t="shared" si="1"/>
        <v>194.1</v>
      </c>
      <c r="AF22" s="52"/>
    </row>
    <row r="23" spans="1:32" ht="78.75" outlineLevel="3" x14ac:dyDescent="0.25">
      <c r="A23" s="3" t="s">
        <v>40</v>
      </c>
      <c r="B23" s="46" t="s">
        <v>41</v>
      </c>
      <c r="C23" s="47" t="s">
        <v>40</v>
      </c>
      <c r="D23" s="47"/>
      <c r="E23" s="47"/>
      <c r="F23" s="47"/>
      <c r="G23" s="47"/>
      <c r="H23" s="47"/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-8519.5</v>
      </c>
      <c r="T23" s="48">
        <v>-8519.5</v>
      </c>
      <c r="U23" s="48">
        <v>0</v>
      </c>
      <c r="V23" s="48">
        <v>-8519.5</v>
      </c>
      <c r="W23" s="48">
        <v>-8519.5</v>
      </c>
      <c r="X23" s="48">
        <v>0</v>
      </c>
      <c r="Y23" s="48">
        <f t="shared" si="0"/>
        <v>-8519.5</v>
      </c>
      <c r="Z23" s="49"/>
      <c r="AA23" s="48">
        <v>8519.5</v>
      </c>
      <c r="AB23" s="49"/>
      <c r="AC23" s="48">
        <v>0</v>
      </c>
      <c r="AD23" s="50"/>
      <c r="AE23" s="51" t="s">
        <v>225</v>
      </c>
      <c r="AF23" s="60" t="s">
        <v>227</v>
      </c>
    </row>
    <row r="24" spans="1:32" ht="94.5" outlineLevel="3" x14ac:dyDescent="0.25">
      <c r="A24" s="3" t="s">
        <v>42</v>
      </c>
      <c r="B24" s="46" t="s">
        <v>43</v>
      </c>
      <c r="C24" s="47" t="s">
        <v>42</v>
      </c>
      <c r="D24" s="47"/>
      <c r="E24" s="47"/>
      <c r="F24" s="47"/>
      <c r="G24" s="47"/>
      <c r="H24" s="47"/>
      <c r="I24" s="48">
        <v>0</v>
      </c>
      <c r="J24" s="48">
        <v>10500000</v>
      </c>
      <c r="K24" s="48">
        <v>18100000</v>
      </c>
      <c r="L24" s="48">
        <v>28600000</v>
      </c>
      <c r="M24" s="48">
        <v>28600000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28480384.489999998</v>
      </c>
      <c r="T24" s="48">
        <v>28480384.489999998</v>
      </c>
      <c r="U24" s="48">
        <v>0</v>
      </c>
      <c r="V24" s="48">
        <v>28480384.489999998</v>
      </c>
      <c r="W24" s="48">
        <v>28480384.489999998</v>
      </c>
      <c r="X24" s="48">
        <v>0</v>
      </c>
      <c r="Y24" s="48">
        <f t="shared" si="0"/>
        <v>17980384.489999998</v>
      </c>
      <c r="Z24" s="49">
        <v>0.99581763951048952</v>
      </c>
      <c r="AA24" s="48">
        <v>119615.51</v>
      </c>
      <c r="AB24" s="49">
        <v>0.99581763951048952</v>
      </c>
      <c r="AC24" s="48">
        <v>0</v>
      </c>
      <c r="AD24" s="50"/>
      <c r="AE24" s="51">
        <f t="shared" si="1"/>
        <v>271.2</v>
      </c>
      <c r="AF24" s="52"/>
    </row>
    <row r="25" spans="1:32" ht="94.5" outlineLevel="3" x14ac:dyDescent="0.25">
      <c r="A25" s="3" t="s">
        <v>44</v>
      </c>
      <c r="B25" s="46" t="s">
        <v>45</v>
      </c>
      <c r="C25" s="47" t="s">
        <v>44</v>
      </c>
      <c r="D25" s="47"/>
      <c r="E25" s="47"/>
      <c r="F25" s="47"/>
      <c r="G25" s="47"/>
      <c r="H25" s="47"/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-1130.9100000000001</v>
      </c>
      <c r="T25" s="48">
        <v>-1130.9100000000001</v>
      </c>
      <c r="U25" s="48">
        <v>0</v>
      </c>
      <c r="V25" s="48">
        <v>-1130.9100000000001</v>
      </c>
      <c r="W25" s="48">
        <v>-1130.9100000000001</v>
      </c>
      <c r="X25" s="48">
        <v>0</v>
      </c>
      <c r="Y25" s="48">
        <f t="shared" si="0"/>
        <v>-1130.9100000000001</v>
      </c>
      <c r="Z25" s="49"/>
      <c r="AA25" s="48">
        <v>1130.9100000000001</v>
      </c>
      <c r="AB25" s="49"/>
      <c r="AC25" s="48">
        <v>0</v>
      </c>
      <c r="AD25" s="50"/>
      <c r="AE25" s="51" t="s">
        <v>225</v>
      </c>
      <c r="AF25" s="60" t="s">
        <v>227</v>
      </c>
    </row>
    <row r="26" spans="1:32" ht="63" outlineLevel="3" x14ac:dyDescent="0.25">
      <c r="A26" s="3" t="s">
        <v>46</v>
      </c>
      <c r="B26" s="46" t="s">
        <v>47</v>
      </c>
      <c r="C26" s="47" t="s">
        <v>46</v>
      </c>
      <c r="D26" s="47"/>
      <c r="E26" s="47"/>
      <c r="F26" s="47"/>
      <c r="G26" s="47"/>
      <c r="H26" s="47"/>
      <c r="I26" s="48">
        <v>0</v>
      </c>
      <c r="J26" s="48">
        <v>0</v>
      </c>
      <c r="K26" s="48">
        <v>32.979999999999997</v>
      </c>
      <c r="L26" s="48">
        <v>32.979999999999997</v>
      </c>
      <c r="M26" s="48">
        <v>32.979999999999997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32.979999999999997</v>
      </c>
      <c r="T26" s="48">
        <v>32.979999999999997</v>
      </c>
      <c r="U26" s="48">
        <v>0</v>
      </c>
      <c r="V26" s="48">
        <v>32.979999999999997</v>
      </c>
      <c r="W26" s="48">
        <v>32.979999999999997</v>
      </c>
      <c r="X26" s="48">
        <v>0</v>
      </c>
      <c r="Y26" s="48">
        <f t="shared" si="0"/>
        <v>32.979999999999997</v>
      </c>
      <c r="Z26" s="49">
        <v>1</v>
      </c>
      <c r="AA26" s="48">
        <v>0</v>
      </c>
      <c r="AB26" s="49">
        <v>1</v>
      </c>
      <c r="AC26" s="48">
        <v>0</v>
      </c>
      <c r="AD26" s="50"/>
      <c r="AE26" s="51" t="s">
        <v>225</v>
      </c>
      <c r="AF26" s="60" t="s">
        <v>229</v>
      </c>
    </row>
    <row r="27" spans="1:32" ht="31.5" outlineLevel="3" x14ac:dyDescent="0.25">
      <c r="A27" s="3" t="s">
        <v>48</v>
      </c>
      <c r="B27" s="46" t="s">
        <v>49</v>
      </c>
      <c r="C27" s="47" t="s">
        <v>48</v>
      </c>
      <c r="D27" s="47"/>
      <c r="E27" s="47"/>
      <c r="F27" s="47"/>
      <c r="G27" s="47"/>
      <c r="H27" s="47"/>
      <c r="I27" s="48">
        <v>0</v>
      </c>
      <c r="J27" s="48">
        <v>4000000</v>
      </c>
      <c r="K27" s="48">
        <v>600000</v>
      </c>
      <c r="L27" s="48">
        <v>4600000</v>
      </c>
      <c r="M27" s="48">
        <v>4600000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4508087.46</v>
      </c>
      <c r="T27" s="48">
        <v>4508087.46</v>
      </c>
      <c r="U27" s="48">
        <v>0</v>
      </c>
      <c r="V27" s="48">
        <v>4508087.46</v>
      </c>
      <c r="W27" s="48">
        <v>4508087.46</v>
      </c>
      <c r="X27" s="48">
        <v>0</v>
      </c>
      <c r="Y27" s="48">
        <f t="shared" si="0"/>
        <v>508087.45999999996</v>
      </c>
      <c r="Z27" s="49">
        <v>0.98001901304347827</v>
      </c>
      <c r="AA27" s="48">
        <v>91912.54</v>
      </c>
      <c r="AB27" s="49">
        <v>0.98001901304347827</v>
      </c>
      <c r="AC27" s="48">
        <v>0</v>
      </c>
      <c r="AD27" s="50"/>
      <c r="AE27" s="51">
        <f t="shared" si="1"/>
        <v>112.7</v>
      </c>
      <c r="AF27" s="52"/>
    </row>
    <row r="28" spans="1:32" ht="47.25" outlineLevel="3" x14ac:dyDescent="0.25">
      <c r="A28" s="3" t="s">
        <v>50</v>
      </c>
      <c r="B28" s="46" t="s">
        <v>51</v>
      </c>
      <c r="C28" s="47" t="s">
        <v>50</v>
      </c>
      <c r="D28" s="47"/>
      <c r="E28" s="47"/>
      <c r="F28" s="47"/>
      <c r="G28" s="47"/>
      <c r="H28" s="47"/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-12318.75</v>
      </c>
      <c r="T28" s="48">
        <v>-12318.75</v>
      </c>
      <c r="U28" s="48">
        <v>0</v>
      </c>
      <c r="V28" s="48">
        <v>-12318.75</v>
      </c>
      <c r="W28" s="48">
        <v>-12318.75</v>
      </c>
      <c r="X28" s="48">
        <v>0</v>
      </c>
      <c r="Y28" s="48">
        <f t="shared" si="0"/>
        <v>-12318.75</v>
      </c>
      <c r="Z28" s="49"/>
      <c r="AA28" s="48">
        <v>12318.75</v>
      </c>
      <c r="AB28" s="49"/>
      <c r="AC28" s="48">
        <v>0</v>
      </c>
      <c r="AD28" s="50"/>
      <c r="AE28" s="51" t="s">
        <v>225</v>
      </c>
      <c r="AF28" s="60" t="s">
        <v>227</v>
      </c>
    </row>
    <row r="29" spans="1:32" ht="31.5" outlineLevel="3" x14ac:dyDescent="0.25">
      <c r="A29" s="3" t="s">
        <v>52</v>
      </c>
      <c r="B29" s="46" t="s">
        <v>53</v>
      </c>
      <c r="C29" s="47" t="s">
        <v>52</v>
      </c>
      <c r="D29" s="47"/>
      <c r="E29" s="47"/>
      <c r="F29" s="47"/>
      <c r="G29" s="47"/>
      <c r="H29" s="47"/>
      <c r="I29" s="48">
        <v>0</v>
      </c>
      <c r="J29" s="48">
        <v>0</v>
      </c>
      <c r="K29" s="48">
        <v>0</v>
      </c>
      <c r="L29" s="48">
        <v>0</v>
      </c>
      <c r="M29" s="48">
        <v>0</v>
      </c>
      <c r="N29" s="48">
        <v>0</v>
      </c>
      <c r="O29" s="48">
        <v>0</v>
      </c>
      <c r="P29" s="48">
        <v>0</v>
      </c>
      <c r="Q29" s="48">
        <v>0</v>
      </c>
      <c r="R29" s="48">
        <v>0</v>
      </c>
      <c r="S29" s="48">
        <v>-690.38</v>
      </c>
      <c r="T29" s="48">
        <v>-690.38</v>
      </c>
      <c r="U29" s="48">
        <v>0</v>
      </c>
      <c r="V29" s="48">
        <v>-690.38</v>
      </c>
      <c r="W29" s="48">
        <v>-690.38</v>
      </c>
      <c r="X29" s="48">
        <v>0</v>
      </c>
      <c r="Y29" s="48">
        <f t="shared" si="0"/>
        <v>-690.38</v>
      </c>
      <c r="Z29" s="49"/>
      <c r="AA29" s="48">
        <v>690.38</v>
      </c>
      <c r="AB29" s="49"/>
      <c r="AC29" s="48">
        <v>0</v>
      </c>
      <c r="AD29" s="50"/>
      <c r="AE29" s="51" t="s">
        <v>225</v>
      </c>
      <c r="AF29" s="60" t="s">
        <v>227</v>
      </c>
    </row>
    <row r="30" spans="1:32" ht="126" outlineLevel="3" x14ac:dyDescent="0.25">
      <c r="A30" s="3" t="s">
        <v>54</v>
      </c>
      <c r="B30" s="46" t="s">
        <v>55</v>
      </c>
      <c r="C30" s="47" t="s">
        <v>54</v>
      </c>
      <c r="D30" s="47"/>
      <c r="E30" s="47"/>
      <c r="F30" s="47"/>
      <c r="G30" s="47"/>
      <c r="H30" s="47"/>
      <c r="I30" s="48">
        <v>0</v>
      </c>
      <c r="J30" s="48">
        <v>6600000</v>
      </c>
      <c r="K30" s="48">
        <v>-2300000</v>
      </c>
      <c r="L30" s="48">
        <v>4300000</v>
      </c>
      <c r="M30" s="48">
        <v>4300000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4709450.17</v>
      </c>
      <c r="T30" s="48">
        <v>4709450.17</v>
      </c>
      <c r="U30" s="48">
        <v>0</v>
      </c>
      <c r="V30" s="48">
        <v>4709450.17</v>
      </c>
      <c r="W30" s="48">
        <v>4709450.17</v>
      </c>
      <c r="X30" s="48">
        <v>0</v>
      </c>
      <c r="Y30" s="48">
        <f t="shared" si="0"/>
        <v>-1890549.83</v>
      </c>
      <c r="Z30" s="49">
        <v>1.0952209697674418</v>
      </c>
      <c r="AA30" s="48">
        <v>-409450.17</v>
      </c>
      <c r="AB30" s="49">
        <v>1.0952209697674418</v>
      </c>
      <c r="AC30" s="48">
        <v>0</v>
      </c>
      <c r="AD30" s="50"/>
      <c r="AE30" s="51">
        <f t="shared" si="1"/>
        <v>71.400000000000006</v>
      </c>
      <c r="AF30" s="60" t="s">
        <v>238</v>
      </c>
    </row>
    <row r="31" spans="1:32" s="13" customFormat="1" outlineLevel="1" x14ac:dyDescent="0.25">
      <c r="A31" s="12" t="s">
        <v>56</v>
      </c>
      <c r="B31" s="39" t="s">
        <v>57</v>
      </c>
      <c r="C31" s="40" t="s">
        <v>56</v>
      </c>
      <c r="D31" s="40"/>
      <c r="E31" s="40"/>
      <c r="F31" s="40"/>
      <c r="G31" s="40"/>
      <c r="H31" s="40"/>
      <c r="I31" s="41">
        <v>0</v>
      </c>
      <c r="J31" s="41">
        <v>178265059.09999999</v>
      </c>
      <c r="K31" s="41">
        <v>-1092800</v>
      </c>
      <c r="L31" s="41">
        <v>177172259.09999999</v>
      </c>
      <c r="M31" s="41">
        <v>177172259.09999999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  <c r="S31" s="41">
        <v>178336987.58000001</v>
      </c>
      <c r="T31" s="41">
        <v>178336987.58000001</v>
      </c>
      <c r="U31" s="41">
        <v>0</v>
      </c>
      <c r="V31" s="41">
        <v>178336987.58000001</v>
      </c>
      <c r="W31" s="41">
        <v>178336987.58000001</v>
      </c>
      <c r="X31" s="41">
        <v>0</v>
      </c>
      <c r="Y31" s="41">
        <f t="shared" si="0"/>
        <v>71928.480000019073</v>
      </c>
      <c r="Z31" s="42">
        <v>1.0065739889862928</v>
      </c>
      <c r="AA31" s="41">
        <v>-1164728.48</v>
      </c>
      <c r="AB31" s="42">
        <v>1.0065739889862928</v>
      </c>
      <c r="AC31" s="41">
        <v>0</v>
      </c>
      <c r="AD31" s="43"/>
      <c r="AE31" s="44">
        <f t="shared" si="1"/>
        <v>100</v>
      </c>
      <c r="AF31" s="45"/>
    </row>
    <row r="32" spans="1:32" ht="63" outlineLevel="3" x14ac:dyDescent="0.25">
      <c r="A32" s="3" t="s">
        <v>58</v>
      </c>
      <c r="B32" s="46" t="s">
        <v>59</v>
      </c>
      <c r="C32" s="47" t="s">
        <v>58</v>
      </c>
      <c r="D32" s="47"/>
      <c r="E32" s="47"/>
      <c r="F32" s="47"/>
      <c r="G32" s="47"/>
      <c r="H32" s="47"/>
      <c r="I32" s="48">
        <v>0</v>
      </c>
      <c r="J32" s="48">
        <v>27560000</v>
      </c>
      <c r="K32" s="48">
        <v>-1222800</v>
      </c>
      <c r="L32" s="48">
        <v>26337200</v>
      </c>
      <c r="M32" s="48">
        <v>26337200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29448984.149999999</v>
      </c>
      <c r="T32" s="48">
        <v>29448984.149999999</v>
      </c>
      <c r="U32" s="48">
        <v>0</v>
      </c>
      <c r="V32" s="48">
        <v>29448984.149999999</v>
      </c>
      <c r="W32" s="48">
        <v>29448984.149999999</v>
      </c>
      <c r="X32" s="48">
        <v>0</v>
      </c>
      <c r="Y32" s="48">
        <f t="shared" si="0"/>
        <v>1888984.1499999985</v>
      </c>
      <c r="Z32" s="49">
        <v>1.1181516695016933</v>
      </c>
      <c r="AA32" s="48">
        <v>-3111784.15</v>
      </c>
      <c r="AB32" s="49">
        <v>1.1181516695016933</v>
      </c>
      <c r="AC32" s="48">
        <v>0</v>
      </c>
      <c r="AD32" s="50"/>
      <c r="AE32" s="51">
        <f t="shared" si="1"/>
        <v>106.9</v>
      </c>
      <c r="AF32" s="52"/>
    </row>
    <row r="33" spans="1:32" ht="47.25" outlineLevel="3" x14ac:dyDescent="0.25">
      <c r="A33" s="3" t="s">
        <v>60</v>
      </c>
      <c r="B33" s="46" t="s">
        <v>61</v>
      </c>
      <c r="C33" s="47" t="s">
        <v>60</v>
      </c>
      <c r="D33" s="47"/>
      <c r="E33" s="47"/>
      <c r="F33" s="47"/>
      <c r="G33" s="47"/>
      <c r="H33" s="47"/>
      <c r="I33" s="48">
        <v>0</v>
      </c>
      <c r="J33" s="48">
        <v>148705059.09999999</v>
      </c>
      <c r="K33" s="48">
        <v>0</v>
      </c>
      <c r="L33" s="48">
        <v>148705059.09999999</v>
      </c>
      <c r="M33" s="48">
        <v>148705059.09999999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146339736.94</v>
      </c>
      <c r="T33" s="48">
        <v>146339736.94</v>
      </c>
      <c r="U33" s="48">
        <v>0</v>
      </c>
      <c r="V33" s="48">
        <v>146339736.94</v>
      </c>
      <c r="W33" s="48">
        <v>146339736.94</v>
      </c>
      <c r="X33" s="48">
        <v>0</v>
      </c>
      <c r="Y33" s="48">
        <f t="shared" si="0"/>
        <v>-2365322.1599999964</v>
      </c>
      <c r="Z33" s="49">
        <v>0.984093868935492</v>
      </c>
      <c r="AA33" s="48">
        <v>2365322.16</v>
      </c>
      <c r="AB33" s="49">
        <v>0.984093868935492</v>
      </c>
      <c r="AC33" s="48">
        <v>0</v>
      </c>
      <c r="AD33" s="50"/>
      <c r="AE33" s="51">
        <f t="shared" si="1"/>
        <v>98.4</v>
      </c>
      <c r="AF33" s="52"/>
    </row>
    <row r="34" spans="1:32" ht="47.25" outlineLevel="3" x14ac:dyDescent="0.25">
      <c r="A34" s="3" t="s">
        <v>62</v>
      </c>
      <c r="B34" s="46" t="s">
        <v>63</v>
      </c>
      <c r="C34" s="47" t="s">
        <v>62</v>
      </c>
      <c r="D34" s="47"/>
      <c r="E34" s="47"/>
      <c r="F34" s="47"/>
      <c r="G34" s="47"/>
      <c r="H34" s="47"/>
      <c r="I34" s="48">
        <v>0</v>
      </c>
      <c r="J34" s="48">
        <v>2000000</v>
      </c>
      <c r="K34" s="48">
        <v>130000</v>
      </c>
      <c r="L34" s="48">
        <v>2130000</v>
      </c>
      <c r="M34" s="48">
        <v>2130000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2548266.4900000002</v>
      </c>
      <c r="T34" s="48">
        <v>2548266.4900000002</v>
      </c>
      <c r="U34" s="48">
        <v>0</v>
      </c>
      <c r="V34" s="48">
        <v>2548266.4900000002</v>
      </c>
      <c r="W34" s="48">
        <v>2548266.4900000002</v>
      </c>
      <c r="X34" s="48">
        <v>0</v>
      </c>
      <c r="Y34" s="48">
        <f t="shared" si="0"/>
        <v>548266.49000000022</v>
      </c>
      <c r="Z34" s="49">
        <v>1.1963692441314553</v>
      </c>
      <c r="AA34" s="48">
        <v>-418266.49</v>
      </c>
      <c r="AB34" s="49">
        <v>1.1963692441314553</v>
      </c>
      <c r="AC34" s="48">
        <v>0</v>
      </c>
      <c r="AD34" s="50"/>
      <c r="AE34" s="51">
        <f t="shared" si="1"/>
        <v>127.4</v>
      </c>
      <c r="AF34" s="52"/>
    </row>
    <row r="35" spans="1:32" s="13" customFormat="1" outlineLevel="1" x14ac:dyDescent="0.25">
      <c r="A35" s="12" t="s">
        <v>64</v>
      </c>
      <c r="B35" s="39" t="s">
        <v>65</v>
      </c>
      <c r="C35" s="40" t="s">
        <v>64</v>
      </c>
      <c r="D35" s="40"/>
      <c r="E35" s="40"/>
      <c r="F35" s="40"/>
      <c r="G35" s="40"/>
      <c r="H35" s="40"/>
      <c r="I35" s="41">
        <v>0</v>
      </c>
      <c r="J35" s="41">
        <v>9379600</v>
      </c>
      <c r="K35" s="41">
        <v>1924000</v>
      </c>
      <c r="L35" s="41">
        <v>11303600</v>
      </c>
      <c r="M35" s="41">
        <v>11303600</v>
      </c>
      <c r="N35" s="41">
        <v>0</v>
      </c>
      <c r="O35" s="41">
        <v>0</v>
      </c>
      <c r="P35" s="41">
        <v>0</v>
      </c>
      <c r="Q35" s="41">
        <v>0</v>
      </c>
      <c r="R35" s="41">
        <v>0</v>
      </c>
      <c r="S35" s="41">
        <v>11805315.17</v>
      </c>
      <c r="T35" s="41">
        <v>11805315.17</v>
      </c>
      <c r="U35" s="41">
        <v>0</v>
      </c>
      <c r="V35" s="41">
        <v>11805315.17</v>
      </c>
      <c r="W35" s="41">
        <v>11805315.17</v>
      </c>
      <c r="X35" s="41">
        <v>0</v>
      </c>
      <c r="Y35" s="41">
        <f t="shared" si="0"/>
        <v>2425715.17</v>
      </c>
      <c r="Z35" s="42">
        <v>1.0443854320747372</v>
      </c>
      <c r="AA35" s="41">
        <v>-501715.17</v>
      </c>
      <c r="AB35" s="42">
        <v>1.0443854320747372</v>
      </c>
      <c r="AC35" s="41">
        <v>0</v>
      </c>
      <c r="AD35" s="43"/>
      <c r="AE35" s="44">
        <f t="shared" si="1"/>
        <v>125.9</v>
      </c>
      <c r="AF35" s="45"/>
    </row>
    <row r="36" spans="1:32" ht="63" outlineLevel="3" x14ac:dyDescent="0.25">
      <c r="A36" s="3" t="s">
        <v>66</v>
      </c>
      <c r="B36" s="46" t="s">
        <v>67</v>
      </c>
      <c r="C36" s="47" t="s">
        <v>66</v>
      </c>
      <c r="D36" s="47"/>
      <c r="E36" s="47"/>
      <c r="F36" s="47"/>
      <c r="G36" s="47"/>
      <c r="H36" s="47"/>
      <c r="I36" s="48">
        <v>0</v>
      </c>
      <c r="J36" s="48">
        <v>9256000</v>
      </c>
      <c r="K36" s="48">
        <v>1944000</v>
      </c>
      <c r="L36" s="48">
        <v>11200000</v>
      </c>
      <c r="M36" s="48">
        <v>11200000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11762552.689999999</v>
      </c>
      <c r="T36" s="48">
        <v>11762552.689999999</v>
      </c>
      <c r="U36" s="48">
        <v>0</v>
      </c>
      <c r="V36" s="48">
        <v>11762552.689999999</v>
      </c>
      <c r="W36" s="48">
        <v>11762552.689999999</v>
      </c>
      <c r="X36" s="48">
        <v>0</v>
      </c>
      <c r="Y36" s="48">
        <f t="shared" si="0"/>
        <v>2506552.6899999995</v>
      </c>
      <c r="Z36" s="49">
        <v>1.0502279187500001</v>
      </c>
      <c r="AA36" s="48">
        <v>-562552.68999999994</v>
      </c>
      <c r="AB36" s="49">
        <v>1.0502279187500001</v>
      </c>
      <c r="AC36" s="48">
        <v>0</v>
      </c>
      <c r="AD36" s="50"/>
      <c r="AE36" s="51">
        <f t="shared" si="1"/>
        <v>127.1</v>
      </c>
      <c r="AF36" s="52"/>
    </row>
    <row r="37" spans="1:32" ht="47.25" outlineLevel="3" x14ac:dyDescent="0.25">
      <c r="A37" s="3" t="s">
        <v>68</v>
      </c>
      <c r="B37" s="46" t="s">
        <v>69</v>
      </c>
      <c r="C37" s="47" t="s">
        <v>68</v>
      </c>
      <c r="D37" s="47"/>
      <c r="E37" s="47"/>
      <c r="F37" s="47"/>
      <c r="G37" s="47"/>
      <c r="H37" s="47"/>
      <c r="I37" s="48">
        <v>0</v>
      </c>
      <c r="J37" s="48">
        <v>50000</v>
      </c>
      <c r="K37" s="48">
        <v>-20000</v>
      </c>
      <c r="L37" s="48">
        <v>30000</v>
      </c>
      <c r="M37" s="48">
        <v>30000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15000</v>
      </c>
      <c r="T37" s="48">
        <v>15000</v>
      </c>
      <c r="U37" s="48">
        <v>0</v>
      </c>
      <c r="V37" s="48">
        <v>15000</v>
      </c>
      <c r="W37" s="48">
        <v>15000</v>
      </c>
      <c r="X37" s="48">
        <v>0</v>
      </c>
      <c r="Y37" s="48">
        <f t="shared" si="0"/>
        <v>-35000</v>
      </c>
      <c r="Z37" s="49">
        <v>0.5</v>
      </c>
      <c r="AA37" s="48">
        <v>15000</v>
      </c>
      <c r="AB37" s="49">
        <v>0.5</v>
      </c>
      <c r="AC37" s="48">
        <v>0</v>
      </c>
      <c r="AD37" s="50"/>
      <c r="AE37" s="51">
        <f t="shared" si="1"/>
        <v>30</v>
      </c>
      <c r="AF37" s="60" t="s">
        <v>228</v>
      </c>
    </row>
    <row r="38" spans="1:32" ht="126" outlineLevel="3" x14ac:dyDescent="0.25">
      <c r="A38" s="3" t="s">
        <v>70</v>
      </c>
      <c r="B38" s="46" t="s">
        <v>71</v>
      </c>
      <c r="C38" s="47" t="s">
        <v>70</v>
      </c>
      <c r="D38" s="47"/>
      <c r="E38" s="47"/>
      <c r="F38" s="47"/>
      <c r="G38" s="47"/>
      <c r="H38" s="47"/>
      <c r="I38" s="48">
        <v>0</v>
      </c>
      <c r="J38" s="48">
        <v>73600</v>
      </c>
      <c r="K38" s="48">
        <v>0</v>
      </c>
      <c r="L38" s="48">
        <v>73600</v>
      </c>
      <c r="M38" s="48">
        <v>73600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27762.48</v>
      </c>
      <c r="T38" s="48">
        <v>27762.48</v>
      </c>
      <c r="U38" s="48">
        <v>0</v>
      </c>
      <c r="V38" s="48">
        <v>27762.48</v>
      </c>
      <c r="W38" s="48">
        <v>27762.48</v>
      </c>
      <c r="X38" s="48">
        <v>0</v>
      </c>
      <c r="Y38" s="48">
        <f t="shared" si="0"/>
        <v>-45837.520000000004</v>
      </c>
      <c r="Z38" s="49">
        <v>0.37720760869565217</v>
      </c>
      <c r="AA38" s="48">
        <v>45837.52</v>
      </c>
      <c r="AB38" s="49">
        <v>0.37720760869565217</v>
      </c>
      <c r="AC38" s="48">
        <v>0</v>
      </c>
      <c r="AD38" s="50"/>
      <c r="AE38" s="51">
        <f t="shared" si="1"/>
        <v>37.700000000000003</v>
      </c>
      <c r="AF38" s="60" t="s">
        <v>228</v>
      </c>
    </row>
    <row r="39" spans="1:32" s="13" customFormat="1" ht="63" outlineLevel="1" x14ac:dyDescent="0.25">
      <c r="A39" s="12" t="s">
        <v>72</v>
      </c>
      <c r="B39" s="39" t="s">
        <v>73</v>
      </c>
      <c r="C39" s="40" t="s">
        <v>72</v>
      </c>
      <c r="D39" s="40"/>
      <c r="E39" s="40"/>
      <c r="F39" s="40"/>
      <c r="G39" s="40"/>
      <c r="H39" s="40"/>
      <c r="I39" s="41">
        <v>0</v>
      </c>
      <c r="J39" s="41">
        <v>0</v>
      </c>
      <c r="K39" s="41">
        <v>33.24</v>
      </c>
      <c r="L39" s="41">
        <v>33.24</v>
      </c>
      <c r="M39" s="41">
        <v>33.24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  <c r="S39" s="41">
        <v>-6713.83</v>
      </c>
      <c r="T39" s="41">
        <v>-6713.83</v>
      </c>
      <c r="U39" s="41">
        <v>0</v>
      </c>
      <c r="V39" s="41">
        <v>-6713.83</v>
      </c>
      <c r="W39" s="41">
        <v>-6713.83</v>
      </c>
      <c r="X39" s="41">
        <v>0</v>
      </c>
      <c r="Y39" s="41">
        <f t="shared" si="0"/>
        <v>-6713.83</v>
      </c>
      <c r="Z39" s="42">
        <v>-201.98044524669072</v>
      </c>
      <c r="AA39" s="41">
        <v>6747.07</v>
      </c>
      <c r="AB39" s="42">
        <v>-201.98044524669072</v>
      </c>
      <c r="AC39" s="41">
        <v>0</v>
      </c>
      <c r="AD39" s="43"/>
      <c r="AE39" s="44" t="s">
        <v>225</v>
      </c>
      <c r="AF39" s="45"/>
    </row>
    <row r="40" spans="1:32" ht="63" outlineLevel="3" x14ac:dyDescent="0.25">
      <c r="A40" s="3" t="s">
        <v>74</v>
      </c>
      <c r="B40" s="46" t="s">
        <v>75</v>
      </c>
      <c r="C40" s="47" t="s">
        <v>74</v>
      </c>
      <c r="D40" s="47"/>
      <c r="E40" s="47"/>
      <c r="F40" s="47"/>
      <c r="G40" s="47"/>
      <c r="H40" s="47"/>
      <c r="I40" s="48">
        <v>0</v>
      </c>
      <c r="J40" s="48">
        <v>0</v>
      </c>
      <c r="K40" s="48">
        <v>33.24</v>
      </c>
      <c r="L40" s="48">
        <v>33.24</v>
      </c>
      <c r="M40" s="48">
        <v>33.24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33.24</v>
      </c>
      <c r="T40" s="48">
        <v>33.24</v>
      </c>
      <c r="U40" s="48">
        <v>0</v>
      </c>
      <c r="V40" s="48">
        <v>33.24</v>
      </c>
      <c r="W40" s="48">
        <v>33.24</v>
      </c>
      <c r="X40" s="48">
        <v>0</v>
      </c>
      <c r="Y40" s="48">
        <f t="shared" si="0"/>
        <v>33.24</v>
      </c>
      <c r="Z40" s="49">
        <v>1</v>
      </c>
      <c r="AA40" s="48">
        <v>0</v>
      </c>
      <c r="AB40" s="49">
        <v>1</v>
      </c>
      <c r="AC40" s="48">
        <v>0</v>
      </c>
      <c r="AD40" s="50"/>
      <c r="AE40" s="51" t="s">
        <v>225</v>
      </c>
      <c r="AF40" s="60" t="s">
        <v>229</v>
      </c>
    </row>
    <row r="41" spans="1:32" ht="31.5" outlineLevel="3" x14ac:dyDescent="0.25">
      <c r="A41" s="3" t="s">
        <v>76</v>
      </c>
      <c r="B41" s="46" t="s">
        <v>77</v>
      </c>
      <c r="C41" s="47" t="s">
        <v>76</v>
      </c>
      <c r="D41" s="47"/>
      <c r="E41" s="47"/>
      <c r="F41" s="47"/>
      <c r="G41" s="47"/>
      <c r="H41" s="47"/>
      <c r="I41" s="48">
        <v>0</v>
      </c>
      <c r="J41" s="48">
        <v>0</v>
      </c>
      <c r="K41" s="48">
        <v>0</v>
      </c>
      <c r="L41" s="48">
        <v>0</v>
      </c>
      <c r="M41" s="48">
        <v>0</v>
      </c>
      <c r="N41" s="48">
        <v>0</v>
      </c>
      <c r="O41" s="48">
        <v>0</v>
      </c>
      <c r="P41" s="48">
        <v>0</v>
      </c>
      <c r="Q41" s="48">
        <v>0</v>
      </c>
      <c r="R41" s="48">
        <v>0</v>
      </c>
      <c r="S41" s="48">
        <v>-5992.81</v>
      </c>
      <c r="T41" s="48">
        <v>-5992.81</v>
      </c>
      <c r="U41" s="48">
        <v>0</v>
      </c>
      <c r="V41" s="48">
        <v>-5992.81</v>
      </c>
      <c r="W41" s="48">
        <v>-5992.81</v>
      </c>
      <c r="X41" s="48">
        <v>0</v>
      </c>
      <c r="Y41" s="48">
        <f t="shared" si="0"/>
        <v>-5992.81</v>
      </c>
      <c r="Z41" s="49"/>
      <c r="AA41" s="48">
        <v>5992.81</v>
      </c>
      <c r="AB41" s="49"/>
      <c r="AC41" s="48">
        <v>0</v>
      </c>
      <c r="AD41" s="50"/>
      <c r="AE41" s="51" t="s">
        <v>225</v>
      </c>
      <c r="AF41" s="60" t="s">
        <v>227</v>
      </c>
    </row>
    <row r="42" spans="1:32" ht="63" outlineLevel="3" x14ac:dyDescent="0.25">
      <c r="A42" s="3" t="s">
        <v>78</v>
      </c>
      <c r="B42" s="46" t="s">
        <v>79</v>
      </c>
      <c r="C42" s="47" t="s">
        <v>78</v>
      </c>
      <c r="D42" s="47"/>
      <c r="E42" s="47"/>
      <c r="F42" s="47"/>
      <c r="G42" s="47"/>
      <c r="H42" s="47"/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0</v>
      </c>
      <c r="S42" s="48">
        <v>-754.26</v>
      </c>
      <c r="T42" s="48">
        <v>-754.26</v>
      </c>
      <c r="U42" s="48">
        <v>0</v>
      </c>
      <c r="V42" s="48">
        <v>-754.26</v>
      </c>
      <c r="W42" s="48">
        <v>-754.26</v>
      </c>
      <c r="X42" s="48">
        <v>0</v>
      </c>
      <c r="Y42" s="48">
        <f t="shared" si="0"/>
        <v>-754.26</v>
      </c>
      <c r="Z42" s="49"/>
      <c r="AA42" s="48">
        <v>754.26</v>
      </c>
      <c r="AB42" s="49"/>
      <c r="AC42" s="48">
        <v>0</v>
      </c>
      <c r="AD42" s="50"/>
      <c r="AE42" s="51" t="s">
        <v>225</v>
      </c>
      <c r="AF42" s="60" t="s">
        <v>227</v>
      </c>
    </row>
    <row r="43" spans="1:32" s="13" customFormat="1" ht="63" outlineLevel="1" x14ac:dyDescent="0.25">
      <c r="A43" s="12" t="s">
        <v>80</v>
      </c>
      <c r="B43" s="39" t="s">
        <v>81</v>
      </c>
      <c r="C43" s="40" t="s">
        <v>80</v>
      </c>
      <c r="D43" s="40"/>
      <c r="E43" s="40"/>
      <c r="F43" s="40"/>
      <c r="G43" s="40"/>
      <c r="H43" s="40"/>
      <c r="I43" s="41">
        <v>0</v>
      </c>
      <c r="J43" s="41">
        <v>167152727.41</v>
      </c>
      <c r="K43" s="41">
        <v>4119291.23</v>
      </c>
      <c r="L43" s="41">
        <v>171272018.63999999</v>
      </c>
      <c r="M43" s="41">
        <v>171272018.63999999</v>
      </c>
      <c r="N43" s="41">
        <v>0</v>
      </c>
      <c r="O43" s="41">
        <v>0</v>
      </c>
      <c r="P43" s="41">
        <v>0</v>
      </c>
      <c r="Q43" s="41">
        <v>0</v>
      </c>
      <c r="R43" s="41">
        <v>0</v>
      </c>
      <c r="S43" s="41">
        <v>170137445.68000001</v>
      </c>
      <c r="T43" s="41">
        <v>170137445.68000001</v>
      </c>
      <c r="U43" s="41">
        <v>0</v>
      </c>
      <c r="V43" s="41">
        <v>170137445.68000001</v>
      </c>
      <c r="W43" s="41">
        <v>170137445.68000001</v>
      </c>
      <c r="X43" s="41">
        <v>0</v>
      </c>
      <c r="Y43" s="41">
        <f t="shared" si="0"/>
        <v>2984718.2700000107</v>
      </c>
      <c r="Z43" s="42">
        <v>0.99337560817575943</v>
      </c>
      <c r="AA43" s="41">
        <v>1134572.96</v>
      </c>
      <c r="AB43" s="42">
        <v>0.99337560817575943</v>
      </c>
      <c r="AC43" s="41">
        <v>0</v>
      </c>
      <c r="AD43" s="43"/>
      <c r="AE43" s="44">
        <f t="shared" si="1"/>
        <v>101.8</v>
      </c>
      <c r="AF43" s="45"/>
    </row>
    <row r="44" spans="1:32" ht="110.25" outlineLevel="3" x14ac:dyDescent="0.25">
      <c r="A44" s="3" t="s">
        <v>82</v>
      </c>
      <c r="B44" s="46" t="s">
        <v>83</v>
      </c>
      <c r="C44" s="47" t="s">
        <v>82</v>
      </c>
      <c r="D44" s="47"/>
      <c r="E44" s="47"/>
      <c r="F44" s="47"/>
      <c r="G44" s="47"/>
      <c r="H44" s="47"/>
      <c r="I44" s="48">
        <v>0</v>
      </c>
      <c r="J44" s="48">
        <v>123282553.47</v>
      </c>
      <c r="K44" s="48">
        <v>4046985.28</v>
      </c>
      <c r="L44" s="48">
        <v>127329538.75</v>
      </c>
      <c r="M44" s="48">
        <v>127329538.75</v>
      </c>
      <c r="N44" s="48">
        <v>0</v>
      </c>
      <c r="O44" s="48">
        <v>0</v>
      </c>
      <c r="P44" s="48">
        <v>0</v>
      </c>
      <c r="Q44" s="48">
        <v>0</v>
      </c>
      <c r="R44" s="48">
        <v>0</v>
      </c>
      <c r="S44" s="48">
        <v>129417286.20999999</v>
      </c>
      <c r="T44" s="48">
        <v>129417286.20999999</v>
      </c>
      <c r="U44" s="48">
        <v>0</v>
      </c>
      <c r="V44" s="48">
        <v>129417286.20999999</v>
      </c>
      <c r="W44" s="48">
        <v>129417286.20999999</v>
      </c>
      <c r="X44" s="48">
        <v>0</v>
      </c>
      <c r="Y44" s="48">
        <f t="shared" si="0"/>
        <v>6134732.7399999946</v>
      </c>
      <c r="Z44" s="49">
        <v>1.0163964110802215</v>
      </c>
      <c r="AA44" s="48">
        <v>-2087747.46</v>
      </c>
      <c r="AB44" s="49">
        <v>1.0163964110802215</v>
      </c>
      <c r="AC44" s="48">
        <v>0</v>
      </c>
      <c r="AD44" s="50"/>
      <c r="AE44" s="51">
        <f t="shared" si="1"/>
        <v>105</v>
      </c>
      <c r="AF44" s="52"/>
    </row>
    <row r="45" spans="1:32" ht="78.75" outlineLevel="3" x14ac:dyDescent="0.25">
      <c r="A45" s="3" t="s">
        <v>84</v>
      </c>
      <c r="B45" s="46" t="s">
        <v>85</v>
      </c>
      <c r="C45" s="47" t="s">
        <v>84</v>
      </c>
      <c r="D45" s="47"/>
      <c r="E45" s="47"/>
      <c r="F45" s="47"/>
      <c r="G45" s="47"/>
      <c r="H45" s="47"/>
      <c r="I45" s="48">
        <v>0</v>
      </c>
      <c r="J45" s="48">
        <v>563550.31999999995</v>
      </c>
      <c r="K45" s="48">
        <v>591774.43000000005</v>
      </c>
      <c r="L45" s="48">
        <v>1155324.75</v>
      </c>
      <c r="M45" s="48">
        <v>1155324.75</v>
      </c>
      <c r="N45" s="48">
        <v>0</v>
      </c>
      <c r="O45" s="48">
        <v>0</v>
      </c>
      <c r="P45" s="48">
        <v>0</v>
      </c>
      <c r="Q45" s="48">
        <v>0</v>
      </c>
      <c r="R45" s="48">
        <v>0</v>
      </c>
      <c r="S45" s="48">
        <v>1148943.8899999999</v>
      </c>
      <c r="T45" s="48">
        <v>1148943.8899999999</v>
      </c>
      <c r="U45" s="48">
        <v>0</v>
      </c>
      <c r="V45" s="48">
        <v>1148943.8899999999</v>
      </c>
      <c r="W45" s="48">
        <v>1148943.8899999999</v>
      </c>
      <c r="X45" s="48">
        <v>0</v>
      </c>
      <c r="Y45" s="48">
        <f t="shared" si="0"/>
        <v>585393.56999999995</v>
      </c>
      <c r="Z45" s="49">
        <v>0.99447699878324258</v>
      </c>
      <c r="AA45" s="48">
        <v>6380.86</v>
      </c>
      <c r="AB45" s="49">
        <v>0.99447699878324258</v>
      </c>
      <c r="AC45" s="48">
        <v>0</v>
      </c>
      <c r="AD45" s="50"/>
      <c r="AE45" s="51">
        <f t="shared" si="1"/>
        <v>203.9</v>
      </c>
      <c r="AF45" s="52"/>
    </row>
    <row r="46" spans="1:32" ht="94.5" outlineLevel="3" x14ac:dyDescent="0.25">
      <c r="A46" s="3" t="s">
        <v>86</v>
      </c>
      <c r="B46" s="46" t="s">
        <v>87</v>
      </c>
      <c r="C46" s="47" t="s">
        <v>86</v>
      </c>
      <c r="D46" s="47"/>
      <c r="E46" s="47"/>
      <c r="F46" s="47"/>
      <c r="G46" s="47"/>
      <c r="H46" s="47"/>
      <c r="I46" s="48">
        <v>0</v>
      </c>
      <c r="J46" s="48">
        <v>0</v>
      </c>
      <c r="K46" s="48">
        <v>137581.98000000001</v>
      </c>
      <c r="L46" s="48">
        <v>137581.98000000001</v>
      </c>
      <c r="M46" s="48">
        <v>137581.98000000001</v>
      </c>
      <c r="N46" s="48">
        <v>0</v>
      </c>
      <c r="O46" s="48">
        <v>0</v>
      </c>
      <c r="P46" s="48">
        <v>0</v>
      </c>
      <c r="Q46" s="48">
        <v>0</v>
      </c>
      <c r="R46" s="48">
        <v>0</v>
      </c>
      <c r="S46" s="48">
        <v>153772.75</v>
      </c>
      <c r="T46" s="48">
        <v>153772.75</v>
      </c>
      <c r="U46" s="48">
        <v>0</v>
      </c>
      <c r="V46" s="48">
        <v>153772.75</v>
      </c>
      <c r="W46" s="48">
        <v>153772.75</v>
      </c>
      <c r="X46" s="48">
        <v>0</v>
      </c>
      <c r="Y46" s="48">
        <f t="shared" si="0"/>
        <v>153772.75</v>
      </c>
      <c r="Z46" s="49">
        <v>1.1176808910585529</v>
      </c>
      <c r="AA46" s="48">
        <v>-16190.77</v>
      </c>
      <c r="AB46" s="49">
        <v>1.1176808910585529</v>
      </c>
      <c r="AC46" s="48">
        <v>0</v>
      </c>
      <c r="AD46" s="50"/>
      <c r="AE46" s="51" t="s">
        <v>225</v>
      </c>
      <c r="AF46" s="64" t="s">
        <v>233</v>
      </c>
    </row>
    <row r="47" spans="1:32" ht="47.25" outlineLevel="3" x14ac:dyDescent="0.25">
      <c r="A47" s="3" t="s">
        <v>88</v>
      </c>
      <c r="B47" s="46" t="s">
        <v>89</v>
      </c>
      <c r="C47" s="47" t="s">
        <v>88</v>
      </c>
      <c r="D47" s="47"/>
      <c r="E47" s="47"/>
      <c r="F47" s="47"/>
      <c r="G47" s="47"/>
      <c r="H47" s="47"/>
      <c r="I47" s="48">
        <v>0</v>
      </c>
      <c r="J47" s="48">
        <v>32088941.199999999</v>
      </c>
      <c r="K47" s="48">
        <v>-1667152.85</v>
      </c>
      <c r="L47" s="48">
        <v>30421788.350000001</v>
      </c>
      <c r="M47" s="48">
        <v>30421788.350000001</v>
      </c>
      <c r="N47" s="48">
        <v>0</v>
      </c>
      <c r="O47" s="48">
        <v>0</v>
      </c>
      <c r="P47" s="48">
        <v>0</v>
      </c>
      <c r="Q47" s="48">
        <v>0</v>
      </c>
      <c r="R47" s="48">
        <v>0</v>
      </c>
      <c r="S47" s="48">
        <v>29894585.550000001</v>
      </c>
      <c r="T47" s="48">
        <v>29894585.550000001</v>
      </c>
      <c r="U47" s="48">
        <v>0</v>
      </c>
      <c r="V47" s="48">
        <v>29894585.550000001</v>
      </c>
      <c r="W47" s="48">
        <v>29894585.550000001</v>
      </c>
      <c r="X47" s="48">
        <v>0</v>
      </c>
      <c r="Y47" s="48">
        <f t="shared" si="0"/>
        <v>-2194355.6499999985</v>
      </c>
      <c r="Z47" s="49">
        <v>0.98267022326450448</v>
      </c>
      <c r="AA47" s="48">
        <v>527202.80000000005</v>
      </c>
      <c r="AB47" s="49">
        <v>0.98267022326450448</v>
      </c>
      <c r="AC47" s="48">
        <v>0</v>
      </c>
      <c r="AD47" s="50"/>
      <c r="AE47" s="51">
        <f t="shared" si="1"/>
        <v>93.2</v>
      </c>
      <c r="AF47" s="52"/>
    </row>
    <row r="48" spans="1:32" ht="78.75" outlineLevel="3" x14ac:dyDescent="0.25">
      <c r="A48" s="3" t="s">
        <v>90</v>
      </c>
      <c r="B48" s="46" t="s">
        <v>91</v>
      </c>
      <c r="C48" s="47" t="s">
        <v>90</v>
      </c>
      <c r="D48" s="47"/>
      <c r="E48" s="47"/>
      <c r="F48" s="47"/>
      <c r="G48" s="47"/>
      <c r="H48" s="47"/>
      <c r="I48" s="48">
        <v>0</v>
      </c>
      <c r="J48" s="48">
        <v>318442</v>
      </c>
      <c r="K48" s="48">
        <v>1010102.39</v>
      </c>
      <c r="L48" s="48">
        <v>1328544.3899999999</v>
      </c>
      <c r="M48" s="48">
        <v>1328544.3899999999</v>
      </c>
      <c r="N48" s="48">
        <v>0</v>
      </c>
      <c r="O48" s="48">
        <v>0</v>
      </c>
      <c r="P48" s="48">
        <v>0</v>
      </c>
      <c r="Q48" s="48">
        <v>0</v>
      </c>
      <c r="R48" s="48">
        <v>0</v>
      </c>
      <c r="S48" s="48">
        <v>1228744.3899999999</v>
      </c>
      <c r="T48" s="48">
        <v>1228744.3899999999</v>
      </c>
      <c r="U48" s="48">
        <v>0</v>
      </c>
      <c r="V48" s="48">
        <v>1228744.3899999999</v>
      </c>
      <c r="W48" s="48">
        <v>1228744.3899999999</v>
      </c>
      <c r="X48" s="48">
        <v>0</v>
      </c>
      <c r="Y48" s="48">
        <f t="shared" si="0"/>
        <v>910302.3899999999</v>
      </c>
      <c r="Z48" s="49">
        <v>0.924880191620846</v>
      </c>
      <c r="AA48" s="48">
        <v>99800</v>
      </c>
      <c r="AB48" s="49">
        <v>0.924880191620846</v>
      </c>
      <c r="AC48" s="48">
        <v>0</v>
      </c>
      <c r="AD48" s="50"/>
      <c r="AE48" s="51">
        <f t="shared" si="1"/>
        <v>385.9</v>
      </c>
      <c r="AF48" s="52"/>
    </row>
    <row r="49" spans="1:32" ht="110.25" outlineLevel="3" x14ac:dyDescent="0.25">
      <c r="A49" s="3" t="s">
        <v>92</v>
      </c>
      <c r="B49" s="46" t="s">
        <v>93</v>
      </c>
      <c r="C49" s="47" t="s">
        <v>92</v>
      </c>
      <c r="D49" s="47"/>
      <c r="E49" s="47"/>
      <c r="F49" s="47"/>
      <c r="G49" s="47"/>
      <c r="H49" s="47"/>
      <c r="I49" s="48">
        <v>0</v>
      </c>
      <c r="J49" s="48">
        <v>10899240.42</v>
      </c>
      <c r="K49" s="48">
        <v>0</v>
      </c>
      <c r="L49" s="48">
        <v>10899240.42</v>
      </c>
      <c r="M49" s="48">
        <v>10899240.42</v>
      </c>
      <c r="N49" s="48">
        <v>0</v>
      </c>
      <c r="O49" s="48">
        <v>0</v>
      </c>
      <c r="P49" s="48">
        <v>0</v>
      </c>
      <c r="Q49" s="48">
        <v>0</v>
      </c>
      <c r="R49" s="48">
        <v>0</v>
      </c>
      <c r="S49" s="48">
        <v>8294112.8899999997</v>
      </c>
      <c r="T49" s="48">
        <v>8294112.8899999997</v>
      </c>
      <c r="U49" s="48">
        <v>0</v>
      </c>
      <c r="V49" s="48">
        <v>8294112.8899999997</v>
      </c>
      <c r="W49" s="48">
        <v>8294112.8899999997</v>
      </c>
      <c r="X49" s="48">
        <v>0</v>
      </c>
      <c r="Y49" s="48">
        <f t="shared" si="0"/>
        <v>-2605127.5300000003</v>
      </c>
      <c r="Z49" s="49">
        <v>0.76098081796419348</v>
      </c>
      <c r="AA49" s="48">
        <v>2605127.5299999998</v>
      </c>
      <c r="AB49" s="49">
        <v>0.76098081796419348</v>
      </c>
      <c r="AC49" s="48">
        <v>0</v>
      </c>
      <c r="AD49" s="50"/>
      <c r="AE49" s="51">
        <f t="shared" si="1"/>
        <v>76.099999999999994</v>
      </c>
      <c r="AF49" s="60" t="s">
        <v>230</v>
      </c>
    </row>
    <row r="50" spans="1:32" s="13" customFormat="1" ht="31.5" outlineLevel="1" x14ac:dyDescent="0.25">
      <c r="A50" s="12" t="s">
        <v>94</v>
      </c>
      <c r="B50" s="39" t="s">
        <v>95</v>
      </c>
      <c r="C50" s="40" t="s">
        <v>94</v>
      </c>
      <c r="D50" s="40"/>
      <c r="E50" s="40"/>
      <c r="F50" s="40"/>
      <c r="G50" s="40"/>
      <c r="H50" s="40"/>
      <c r="I50" s="41">
        <v>0</v>
      </c>
      <c r="J50" s="41">
        <v>10137566.279999999</v>
      </c>
      <c r="K50" s="41">
        <v>239076.61</v>
      </c>
      <c r="L50" s="41">
        <v>10376642.890000001</v>
      </c>
      <c r="M50" s="41">
        <v>10376642.890000001</v>
      </c>
      <c r="N50" s="41">
        <v>0</v>
      </c>
      <c r="O50" s="41">
        <v>0</v>
      </c>
      <c r="P50" s="41">
        <v>0</v>
      </c>
      <c r="Q50" s="41">
        <v>0</v>
      </c>
      <c r="R50" s="41">
        <v>0</v>
      </c>
      <c r="S50" s="41">
        <v>5605870.5700000003</v>
      </c>
      <c r="T50" s="41">
        <v>5605870.5700000003</v>
      </c>
      <c r="U50" s="41">
        <v>0</v>
      </c>
      <c r="V50" s="41">
        <v>5605870.5700000003</v>
      </c>
      <c r="W50" s="41">
        <v>5605870.5700000003</v>
      </c>
      <c r="X50" s="41">
        <v>0</v>
      </c>
      <c r="Y50" s="41">
        <f t="shared" si="0"/>
        <v>-4531695.709999999</v>
      </c>
      <c r="Z50" s="42">
        <v>0.54023932686383502</v>
      </c>
      <c r="AA50" s="41">
        <v>4770772.32</v>
      </c>
      <c r="AB50" s="42">
        <v>0.54023932686383502</v>
      </c>
      <c r="AC50" s="41">
        <v>0</v>
      </c>
      <c r="AD50" s="43"/>
      <c r="AE50" s="44">
        <f t="shared" si="1"/>
        <v>55.3</v>
      </c>
      <c r="AF50" s="45"/>
    </row>
    <row r="51" spans="1:32" ht="47.25" outlineLevel="3" x14ac:dyDescent="0.25">
      <c r="A51" s="3" t="s">
        <v>96</v>
      </c>
      <c r="B51" s="46" t="s">
        <v>97</v>
      </c>
      <c r="C51" s="47" t="s">
        <v>96</v>
      </c>
      <c r="D51" s="47"/>
      <c r="E51" s="47"/>
      <c r="F51" s="47"/>
      <c r="G51" s="47"/>
      <c r="H51" s="47"/>
      <c r="I51" s="48">
        <v>0</v>
      </c>
      <c r="J51" s="48">
        <v>1117204.97</v>
      </c>
      <c r="K51" s="48">
        <v>0</v>
      </c>
      <c r="L51" s="48">
        <v>1117204.97</v>
      </c>
      <c r="M51" s="48">
        <v>1117204.97</v>
      </c>
      <c r="N51" s="48">
        <v>0</v>
      </c>
      <c r="O51" s="48">
        <v>0</v>
      </c>
      <c r="P51" s="48">
        <v>0</v>
      </c>
      <c r="Q51" s="48">
        <v>0</v>
      </c>
      <c r="R51" s="48">
        <v>0</v>
      </c>
      <c r="S51" s="48">
        <v>942477.41</v>
      </c>
      <c r="T51" s="48">
        <v>942477.41</v>
      </c>
      <c r="U51" s="48">
        <v>0</v>
      </c>
      <c r="V51" s="48">
        <v>942477.41</v>
      </c>
      <c r="W51" s="48">
        <v>942477.41</v>
      </c>
      <c r="X51" s="48">
        <v>0</v>
      </c>
      <c r="Y51" s="48">
        <f t="shared" si="0"/>
        <v>-174727.55999999994</v>
      </c>
      <c r="Z51" s="49">
        <v>0.84360295139037911</v>
      </c>
      <c r="AA51" s="48">
        <v>174727.56</v>
      </c>
      <c r="AB51" s="49">
        <v>0.84360295139037911</v>
      </c>
      <c r="AC51" s="48">
        <v>0</v>
      </c>
      <c r="AD51" s="50"/>
      <c r="AE51" s="51">
        <f t="shared" si="1"/>
        <v>84.4</v>
      </c>
      <c r="AF51" s="61" t="s">
        <v>240</v>
      </c>
    </row>
    <row r="52" spans="1:32" ht="31.5" customHeight="1" outlineLevel="3" x14ac:dyDescent="0.25">
      <c r="A52" s="3" t="s">
        <v>98</v>
      </c>
      <c r="B52" s="46" t="s">
        <v>99</v>
      </c>
      <c r="C52" s="47" t="s">
        <v>98</v>
      </c>
      <c r="D52" s="47"/>
      <c r="E52" s="47"/>
      <c r="F52" s="47"/>
      <c r="G52" s="47"/>
      <c r="H52" s="47"/>
      <c r="I52" s="48">
        <v>0</v>
      </c>
      <c r="J52" s="48">
        <v>1025690.24</v>
      </c>
      <c r="K52" s="48">
        <v>239076.61</v>
      </c>
      <c r="L52" s="48">
        <v>1264766.8500000001</v>
      </c>
      <c r="M52" s="48">
        <v>1264766.8500000001</v>
      </c>
      <c r="N52" s="48">
        <v>0</v>
      </c>
      <c r="O52" s="48">
        <v>0</v>
      </c>
      <c r="P52" s="48">
        <v>0</v>
      </c>
      <c r="Q52" s="48">
        <v>0</v>
      </c>
      <c r="R52" s="48">
        <v>0</v>
      </c>
      <c r="S52" s="48">
        <v>1264766.8500000001</v>
      </c>
      <c r="T52" s="48">
        <v>1264766.8500000001</v>
      </c>
      <c r="U52" s="48">
        <v>0</v>
      </c>
      <c r="V52" s="48">
        <v>1264766.8500000001</v>
      </c>
      <c r="W52" s="48">
        <v>1264766.8500000001</v>
      </c>
      <c r="X52" s="48">
        <v>0</v>
      </c>
      <c r="Y52" s="48">
        <f t="shared" si="0"/>
        <v>239076.6100000001</v>
      </c>
      <c r="Z52" s="49">
        <v>1</v>
      </c>
      <c r="AA52" s="48">
        <v>0</v>
      </c>
      <c r="AB52" s="49">
        <v>1</v>
      </c>
      <c r="AC52" s="48">
        <v>0</v>
      </c>
      <c r="AD52" s="50"/>
      <c r="AE52" s="51">
        <f t="shared" si="1"/>
        <v>123.3</v>
      </c>
      <c r="AF52" s="65"/>
    </row>
    <row r="53" spans="1:32" ht="31.5" outlineLevel="3" x14ac:dyDescent="0.25">
      <c r="A53" s="3" t="s">
        <v>100</v>
      </c>
      <c r="B53" s="46" t="s">
        <v>101</v>
      </c>
      <c r="C53" s="47" t="s">
        <v>100</v>
      </c>
      <c r="D53" s="47"/>
      <c r="E53" s="47"/>
      <c r="F53" s="47"/>
      <c r="G53" s="47"/>
      <c r="H53" s="47"/>
      <c r="I53" s="48">
        <v>0</v>
      </c>
      <c r="J53" s="48">
        <v>5878375.4100000001</v>
      </c>
      <c r="K53" s="48">
        <v>0</v>
      </c>
      <c r="L53" s="48">
        <v>5878375.4100000001</v>
      </c>
      <c r="M53" s="48">
        <v>5878375.4100000001</v>
      </c>
      <c r="N53" s="48">
        <v>0</v>
      </c>
      <c r="O53" s="48">
        <v>0</v>
      </c>
      <c r="P53" s="48">
        <v>0</v>
      </c>
      <c r="Q53" s="48">
        <v>0</v>
      </c>
      <c r="R53" s="48">
        <v>0</v>
      </c>
      <c r="S53" s="48">
        <v>3397993.31</v>
      </c>
      <c r="T53" s="48">
        <v>3397993.31</v>
      </c>
      <c r="U53" s="48">
        <v>0</v>
      </c>
      <c r="V53" s="48">
        <v>3397993.31</v>
      </c>
      <c r="W53" s="48">
        <v>3397993.31</v>
      </c>
      <c r="X53" s="48">
        <v>0</v>
      </c>
      <c r="Y53" s="48">
        <f t="shared" si="0"/>
        <v>-2480382.1</v>
      </c>
      <c r="Z53" s="49">
        <v>0.57804972853885828</v>
      </c>
      <c r="AA53" s="48">
        <v>2480382.1</v>
      </c>
      <c r="AB53" s="49">
        <v>0.57804972853885828</v>
      </c>
      <c r="AC53" s="48">
        <v>0</v>
      </c>
      <c r="AD53" s="50"/>
      <c r="AE53" s="51">
        <f t="shared" si="1"/>
        <v>57.8</v>
      </c>
      <c r="AF53" s="62"/>
    </row>
    <row r="54" spans="1:32" ht="31.5" outlineLevel="3" x14ac:dyDescent="0.25">
      <c r="A54" s="3" t="s">
        <v>102</v>
      </c>
      <c r="B54" s="46" t="s">
        <v>103</v>
      </c>
      <c r="C54" s="47" t="s">
        <v>102</v>
      </c>
      <c r="D54" s="47"/>
      <c r="E54" s="47"/>
      <c r="F54" s="47"/>
      <c r="G54" s="47"/>
      <c r="H54" s="47"/>
      <c r="I54" s="48">
        <v>0</v>
      </c>
      <c r="J54" s="48">
        <v>2116295.66</v>
      </c>
      <c r="K54" s="48">
        <v>0</v>
      </c>
      <c r="L54" s="48">
        <v>2116295.66</v>
      </c>
      <c r="M54" s="48">
        <v>2116295.66</v>
      </c>
      <c r="N54" s="48">
        <v>0</v>
      </c>
      <c r="O54" s="48">
        <v>0</v>
      </c>
      <c r="P54" s="48">
        <v>0</v>
      </c>
      <c r="Q54" s="48">
        <v>0</v>
      </c>
      <c r="R54" s="48">
        <v>0</v>
      </c>
      <c r="S54" s="48">
        <v>633</v>
      </c>
      <c r="T54" s="48">
        <v>633</v>
      </c>
      <c r="U54" s="48">
        <v>0</v>
      </c>
      <c r="V54" s="48">
        <v>633</v>
      </c>
      <c r="W54" s="48">
        <v>633</v>
      </c>
      <c r="X54" s="48">
        <v>0</v>
      </c>
      <c r="Y54" s="48">
        <f t="shared" si="0"/>
        <v>-2115662.66</v>
      </c>
      <c r="Z54" s="49">
        <v>2.9910754530394871E-4</v>
      </c>
      <c r="AA54" s="48">
        <v>2115662.66</v>
      </c>
      <c r="AB54" s="49">
        <v>2.9910754530394871E-4</v>
      </c>
      <c r="AC54" s="48">
        <v>0</v>
      </c>
      <c r="AD54" s="50"/>
      <c r="AE54" s="51">
        <f t="shared" si="1"/>
        <v>0</v>
      </c>
      <c r="AF54" s="63"/>
    </row>
    <row r="55" spans="1:32" s="13" customFormat="1" ht="47.25" outlineLevel="1" x14ac:dyDescent="0.25">
      <c r="A55" s="12" t="s">
        <v>104</v>
      </c>
      <c r="B55" s="39" t="s">
        <v>105</v>
      </c>
      <c r="C55" s="40" t="s">
        <v>104</v>
      </c>
      <c r="D55" s="40"/>
      <c r="E55" s="40"/>
      <c r="F55" s="40"/>
      <c r="G55" s="40"/>
      <c r="H55" s="40"/>
      <c r="I55" s="41">
        <v>0</v>
      </c>
      <c r="J55" s="41">
        <v>8438407.8100000005</v>
      </c>
      <c r="K55" s="41">
        <v>7232106.5800000001</v>
      </c>
      <c r="L55" s="41">
        <v>15670514.390000001</v>
      </c>
      <c r="M55" s="41">
        <v>15670514.390000001</v>
      </c>
      <c r="N55" s="41">
        <v>0</v>
      </c>
      <c r="O55" s="41">
        <v>0</v>
      </c>
      <c r="P55" s="41">
        <v>0</v>
      </c>
      <c r="Q55" s="41">
        <v>0</v>
      </c>
      <c r="R55" s="41">
        <v>0</v>
      </c>
      <c r="S55" s="41">
        <v>16330310.66</v>
      </c>
      <c r="T55" s="41">
        <v>16330310.66</v>
      </c>
      <c r="U55" s="41">
        <v>0</v>
      </c>
      <c r="V55" s="41">
        <v>16330310.66</v>
      </c>
      <c r="W55" s="41">
        <v>16330310.66</v>
      </c>
      <c r="X55" s="41">
        <v>0</v>
      </c>
      <c r="Y55" s="41">
        <f t="shared" si="0"/>
        <v>7891902.8499999996</v>
      </c>
      <c r="Z55" s="42">
        <v>1.04210431473909</v>
      </c>
      <c r="AA55" s="41">
        <v>-659796.27</v>
      </c>
      <c r="AB55" s="42">
        <v>1.04210431473909</v>
      </c>
      <c r="AC55" s="41">
        <v>0</v>
      </c>
      <c r="AD55" s="43"/>
      <c r="AE55" s="44">
        <f t="shared" si="1"/>
        <v>193.5</v>
      </c>
      <c r="AF55" s="45"/>
    </row>
    <row r="56" spans="1:32" ht="47.25" outlineLevel="3" x14ac:dyDescent="0.25">
      <c r="A56" s="3" t="s">
        <v>106</v>
      </c>
      <c r="B56" s="46" t="s">
        <v>107</v>
      </c>
      <c r="C56" s="47" t="s">
        <v>106</v>
      </c>
      <c r="D56" s="47"/>
      <c r="E56" s="47"/>
      <c r="F56" s="47"/>
      <c r="G56" s="47"/>
      <c r="H56" s="47"/>
      <c r="I56" s="48">
        <v>0</v>
      </c>
      <c r="J56" s="48">
        <v>229397.3</v>
      </c>
      <c r="K56" s="48">
        <v>107821.2</v>
      </c>
      <c r="L56" s="48">
        <v>337218.5</v>
      </c>
      <c r="M56" s="48">
        <v>337218.5</v>
      </c>
      <c r="N56" s="48">
        <v>0</v>
      </c>
      <c r="O56" s="48">
        <v>0</v>
      </c>
      <c r="P56" s="48">
        <v>0</v>
      </c>
      <c r="Q56" s="48">
        <v>0</v>
      </c>
      <c r="R56" s="48">
        <v>0</v>
      </c>
      <c r="S56" s="48">
        <v>249947.5</v>
      </c>
      <c r="T56" s="48">
        <v>249947.5</v>
      </c>
      <c r="U56" s="48">
        <v>0</v>
      </c>
      <c r="V56" s="48">
        <v>249947.5</v>
      </c>
      <c r="W56" s="48">
        <v>249947.5</v>
      </c>
      <c r="X56" s="48">
        <v>0</v>
      </c>
      <c r="Y56" s="48">
        <f t="shared" si="0"/>
        <v>20550.200000000012</v>
      </c>
      <c r="Z56" s="49">
        <v>0.7412034037278501</v>
      </c>
      <c r="AA56" s="48">
        <v>87271</v>
      </c>
      <c r="AB56" s="49">
        <v>0.7412034037278501</v>
      </c>
      <c r="AC56" s="48">
        <v>0</v>
      </c>
      <c r="AD56" s="50"/>
      <c r="AE56" s="51">
        <f t="shared" si="1"/>
        <v>109</v>
      </c>
      <c r="AF56" s="52"/>
    </row>
    <row r="57" spans="1:32" ht="47.25" outlineLevel="3" x14ac:dyDescent="0.25">
      <c r="A57" s="3" t="s">
        <v>108</v>
      </c>
      <c r="B57" s="46" t="s">
        <v>109</v>
      </c>
      <c r="C57" s="47" t="s">
        <v>108</v>
      </c>
      <c r="D57" s="47"/>
      <c r="E57" s="47"/>
      <c r="F57" s="47"/>
      <c r="G57" s="47"/>
      <c r="H57" s="47"/>
      <c r="I57" s="48">
        <v>0</v>
      </c>
      <c r="J57" s="48">
        <v>797194.83</v>
      </c>
      <c r="K57" s="48">
        <v>-53821.91</v>
      </c>
      <c r="L57" s="48">
        <v>743372.92</v>
      </c>
      <c r="M57" s="48">
        <v>743372.92</v>
      </c>
      <c r="N57" s="48">
        <v>0</v>
      </c>
      <c r="O57" s="48">
        <v>0</v>
      </c>
      <c r="P57" s="48">
        <v>0</v>
      </c>
      <c r="Q57" s="48">
        <v>0</v>
      </c>
      <c r="R57" s="48">
        <v>0</v>
      </c>
      <c r="S57" s="48">
        <v>823552</v>
      </c>
      <c r="T57" s="48">
        <v>823552</v>
      </c>
      <c r="U57" s="48">
        <v>0</v>
      </c>
      <c r="V57" s="48">
        <v>823552</v>
      </c>
      <c r="W57" s="48">
        <v>823552</v>
      </c>
      <c r="X57" s="48">
        <v>0</v>
      </c>
      <c r="Y57" s="48">
        <f t="shared" ref="Y57:Y104" si="2">W57-J57</f>
        <v>26357.170000000042</v>
      </c>
      <c r="Z57" s="49">
        <v>1.1078584891147232</v>
      </c>
      <c r="AA57" s="48">
        <v>-80179.08</v>
      </c>
      <c r="AB57" s="49">
        <v>1.1078584891147232</v>
      </c>
      <c r="AC57" s="48">
        <v>0</v>
      </c>
      <c r="AD57" s="50"/>
      <c r="AE57" s="51">
        <f t="shared" ref="AE57:AE104" si="3">ROUND(W57/J57*100,1)</f>
        <v>103.3</v>
      </c>
      <c r="AF57" s="52"/>
    </row>
    <row r="58" spans="1:32" ht="31.5" outlineLevel="3" x14ac:dyDescent="0.25">
      <c r="A58" s="3" t="s">
        <v>110</v>
      </c>
      <c r="B58" s="46" t="s">
        <v>111</v>
      </c>
      <c r="C58" s="47" t="s">
        <v>110</v>
      </c>
      <c r="D58" s="47"/>
      <c r="E58" s="47"/>
      <c r="F58" s="47"/>
      <c r="G58" s="47"/>
      <c r="H58" s="47"/>
      <c r="I58" s="48">
        <v>0</v>
      </c>
      <c r="J58" s="48">
        <v>7411815.6799999997</v>
      </c>
      <c r="K58" s="48">
        <v>7178107.29</v>
      </c>
      <c r="L58" s="48">
        <v>14589922.970000001</v>
      </c>
      <c r="M58" s="48">
        <v>14589922.970000001</v>
      </c>
      <c r="N58" s="48">
        <v>0</v>
      </c>
      <c r="O58" s="48">
        <v>0</v>
      </c>
      <c r="P58" s="48">
        <v>0</v>
      </c>
      <c r="Q58" s="48">
        <v>0</v>
      </c>
      <c r="R58" s="48">
        <v>0</v>
      </c>
      <c r="S58" s="48">
        <v>15256811.16</v>
      </c>
      <c r="T58" s="48">
        <v>15256811.16</v>
      </c>
      <c r="U58" s="48">
        <v>0</v>
      </c>
      <c r="V58" s="48">
        <v>15256811.16</v>
      </c>
      <c r="W58" s="48">
        <v>15256811.16</v>
      </c>
      <c r="X58" s="48">
        <v>0</v>
      </c>
      <c r="Y58" s="48">
        <f t="shared" si="2"/>
        <v>7844995.4800000004</v>
      </c>
      <c r="Z58" s="49">
        <v>1.0457088218609012</v>
      </c>
      <c r="AA58" s="48">
        <v>-666888.18999999994</v>
      </c>
      <c r="AB58" s="49">
        <v>1.0457088218609012</v>
      </c>
      <c r="AC58" s="48">
        <v>0</v>
      </c>
      <c r="AD58" s="50"/>
      <c r="AE58" s="51">
        <f t="shared" si="3"/>
        <v>205.8</v>
      </c>
      <c r="AF58" s="52"/>
    </row>
    <row r="59" spans="1:32" s="13" customFormat="1" ht="47.25" outlineLevel="1" x14ac:dyDescent="0.25">
      <c r="A59" s="12" t="s">
        <v>112</v>
      </c>
      <c r="B59" s="39" t="s">
        <v>113</v>
      </c>
      <c r="C59" s="40" t="s">
        <v>112</v>
      </c>
      <c r="D59" s="40"/>
      <c r="E59" s="40"/>
      <c r="F59" s="40"/>
      <c r="G59" s="40"/>
      <c r="H59" s="40"/>
      <c r="I59" s="41">
        <v>0</v>
      </c>
      <c r="J59" s="41">
        <v>6158327.1100000003</v>
      </c>
      <c r="K59" s="41">
        <v>7161336.3300000001</v>
      </c>
      <c r="L59" s="41">
        <v>13319663.439999999</v>
      </c>
      <c r="M59" s="41">
        <v>13319663.439999999</v>
      </c>
      <c r="N59" s="41">
        <v>0</v>
      </c>
      <c r="O59" s="41">
        <v>0</v>
      </c>
      <c r="P59" s="41">
        <v>0</v>
      </c>
      <c r="Q59" s="41">
        <v>0</v>
      </c>
      <c r="R59" s="41">
        <v>0</v>
      </c>
      <c r="S59" s="41">
        <v>12839872.869999999</v>
      </c>
      <c r="T59" s="41">
        <v>12839872.869999999</v>
      </c>
      <c r="U59" s="41">
        <v>0</v>
      </c>
      <c r="V59" s="41">
        <v>12839872.869999999</v>
      </c>
      <c r="W59" s="41">
        <v>12839872.869999999</v>
      </c>
      <c r="X59" s="41">
        <v>0</v>
      </c>
      <c r="Y59" s="41">
        <f t="shared" si="2"/>
        <v>6681545.7599999988</v>
      </c>
      <c r="Z59" s="42">
        <v>0.96397877677906252</v>
      </c>
      <c r="AA59" s="41">
        <v>479790.57</v>
      </c>
      <c r="AB59" s="42">
        <v>0.96397877677906252</v>
      </c>
      <c r="AC59" s="41">
        <v>0</v>
      </c>
      <c r="AD59" s="43"/>
      <c r="AE59" s="44">
        <f t="shared" si="3"/>
        <v>208.5</v>
      </c>
      <c r="AF59" s="45"/>
    </row>
    <row r="60" spans="1:32" ht="110.25" outlineLevel="3" x14ac:dyDescent="0.25">
      <c r="A60" s="3" t="s">
        <v>114</v>
      </c>
      <c r="B60" s="46" t="s">
        <v>115</v>
      </c>
      <c r="C60" s="47" t="s">
        <v>114</v>
      </c>
      <c r="D60" s="47"/>
      <c r="E60" s="47"/>
      <c r="F60" s="47"/>
      <c r="G60" s="47"/>
      <c r="H60" s="47"/>
      <c r="I60" s="48">
        <v>0</v>
      </c>
      <c r="J60" s="48">
        <v>4626040.82</v>
      </c>
      <c r="K60" s="48">
        <v>3478027.76</v>
      </c>
      <c r="L60" s="48">
        <v>8104068.5800000001</v>
      </c>
      <c r="M60" s="48">
        <v>8104068.5800000001</v>
      </c>
      <c r="N60" s="48">
        <v>0</v>
      </c>
      <c r="O60" s="48">
        <v>0</v>
      </c>
      <c r="P60" s="48">
        <v>0</v>
      </c>
      <c r="Q60" s="48">
        <v>0</v>
      </c>
      <c r="R60" s="48">
        <v>0</v>
      </c>
      <c r="S60" s="48">
        <v>7900311.7300000004</v>
      </c>
      <c r="T60" s="48">
        <v>7900311.7300000004</v>
      </c>
      <c r="U60" s="48">
        <v>0</v>
      </c>
      <c r="V60" s="48">
        <v>7900311.7300000004</v>
      </c>
      <c r="W60" s="48">
        <v>7900311.7300000004</v>
      </c>
      <c r="X60" s="48">
        <v>0</v>
      </c>
      <c r="Y60" s="48">
        <f t="shared" si="2"/>
        <v>3274270.91</v>
      </c>
      <c r="Z60" s="49">
        <v>0.97485746227483183</v>
      </c>
      <c r="AA60" s="48">
        <v>203756.85</v>
      </c>
      <c r="AB60" s="49">
        <v>0.97485746227483183</v>
      </c>
      <c r="AC60" s="48">
        <v>0</v>
      </c>
      <c r="AD60" s="50"/>
      <c r="AE60" s="51">
        <f t="shared" si="3"/>
        <v>170.8</v>
      </c>
      <c r="AF60" s="52"/>
    </row>
    <row r="61" spans="1:32" ht="63" outlineLevel="3" x14ac:dyDescent="0.25">
      <c r="A61" s="3" t="s">
        <v>116</v>
      </c>
      <c r="B61" s="46" t="s">
        <v>117</v>
      </c>
      <c r="C61" s="47" t="s">
        <v>116</v>
      </c>
      <c r="D61" s="47"/>
      <c r="E61" s="47"/>
      <c r="F61" s="47"/>
      <c r="G61" s="47"/>
      <c r="H61" s="47"/>
      <c r="I61" s="48">
        <v>0</v>
      </c>
      <c r="J61" s="48">
        <v>1532286.29</v>
      </c>
      <c r="K61" s="48">
        <v>3683308.57</v>
      </c>
      <c r="L61" s="48">
        <v>5215594.8600000003</v>
      </c>
      <c r="M61" s="48">
        <v>5215594.8600000003</v>
      </c>
      <c r="N61" s="48">
        <v>0</v>
      </c>
      <c r="O61" s="48">
        <v>0</v>
      </c>
      <c r="P61" s="48">
        <v>0</v>
      </c>
      <c r="Q61" s="48">
        <v>0</v>
      </c>
      <c r="R61" s="48">
        <v>0</v>
      </c>
      <c r="S61" s="48">
        <v>4939561.1399999997</v>
      </c>
      <c r="T61" s="48">
        <v>4939561.1399999997</v>
      </c>
      <c r="U61" s="48">
        <v>0</v>
      </c>
      <c r="V61" s="48">
        <v>4939561.1399999997</v>
      </c>
      <c r="W61" s="48">
        <v>4939561.1399999997</v>
      </c>
      <c r="X61" s="48">
        <v>0</v>
      </c>
      <c r="Y61" s="48">
        <f t="shared" si="2"/>
        <v>3407274.8499999996</v>
      </c>
      <c r="Z61" s="49">
        <v>0.94707531405152123</v>
      </c>
      <c r="AA61" s="48">
        <v>276033.71999999997</v>
      </c>
      <c r="AB61" s="49">
        <v>0.94707531405152123</v>
      </c>
      <c r="AC61" s="48">
        <v>0</v>
      </c>
      <c r="AD61" s="50"/>
      <c r="AE61" s="51">
        <f t="shared" si="3"/>
        <v>322.39999999999998</v>
      </c>
      <c r="AF61" s="52"/>
    </row>
    <row r="62" spans="1:32" s="13" customFormat="1" ht="31.5" outlineLevel="1" x14ac:dyDescent="0.25">
      <c r="A62" s="12" t="s">
        <v>118</v>
      </c>
      <c r="B62" s="39" t="s">
        <v>119</v>
      </c>
      <c r="C62" s="40" t="s">
        <v>118</v>
      </c>
      <c r="D62" s="40"/>
      <c r="E62" s="40"/>
      <c r="F62" s="40"/>
      <c r="G62" s="40"/>
      <c r="H62" s="40"/>
      <c r="I62" s="41">
        <v>0</v>
      </c>
      <c r="J62" s="41">
        <v>2152148.12</v>
      </c>
      <c r="K62" s="41">
        <v>1350904.35</v>
      </c>
      <c r="L62" s="41">
        <v>3503052.47</v>
      </c>
      <c r="M62" s="41">
        <v>3503052.47</v>
      </c>
      <c r="N62" s="41">
        <v>0</v>
      </c>
      <c r="O62" s="41">
        <v>0</v>
      </c>
      <c r="P62" s="41">
        <v>0</v>
      </c>
      <c r="Q62" s="41">
        <v>0</v>
      </c>
      <c r="R62" s="41">
        <v>0</v>
      </c>
      <c r="S62" s="41">
        <v>3398470.13</v>
      </c>
      <c r="T62" s="41">
        <v>3398470.13</v>
      </c>
      <c r="U62" s="41">
        <v>0</v>
      </c>
      <c r="V62" s="41">
        <v>3398470.13</v>
      </c>
      <c r="W62" s="41">
        <v>3398470.13</v>
      </c>
      <c r="X62" s="41">
        <v>0</v>
      </c>
      <c r="Y62" s="41">
        <f t="shared" si="2"/>
        <v>1246322.0099999998</v>
      </c>
      <c r="Z62" s="42">
        <v>0.97014536867613632</v>
      </c>
      <c r="AA62" s="41">
        <v>104582.34</v>
      </c>
      <c r="AB62" s="42">
        <v>0.97014536867613632</v>
      </c>
      <c r="AC62" s="41">
        <v>0</v>
      </c>
      <c r="AD62" s="43"/>
      <c r="AE62" s="44">
        <f t="shared" si="3"/>
        <v>157.9</v>
      </c>
      <c r="AF62" s="45"/>
    </row>
    <row r="63" spans="1:32" ht="126" outlineLevel="3" x14ac:dyDescent="0.25">
      <c r="A63" s="3" t="s">
        <v>120</v>
      </c>
      <c r="B63" s="46" t="s">
        <v>121</v>
      </c>
      <c r="C63" s="47" t="s">
        <v>120</v>
      </c>
      <c r="D63" s="47"/>
      <c r="E63" s="47"/>
      <c r="F63" s="47"/>
      <c r="G63" s="47"/>
      <c r="H63" s="47"/>
      <c r="I63" s="48">
        <v>0</v>
      </c>
      <c r="J63" s="48">
        <v>52623.99</v>
      </c>
      <c r="K63" s="48">
        <v>-19157.150000000001</v>
      </c>
      <c r="L63" s="48">
        <v>33466.839999999997</v>
      </c>
      <c r="M63" s="48">
        <v>33466.839999999997</v>
      </c>
      <c r="N63" s="48">
        <v>0</v>
      </c>
      <c r="O63" s="48">
        <v>0</v>
      </c>
      <c r="P63" s="48">
        <v>0</v>
      </c>
      <c r="Q63" s="48">
        <v>0</v>
      </c>
      <c r="R63" s="48">
        <v>0</v>
      </c>
      <c r="S63" s="48">
        <v>35310.17</v>
      </c>
      <c r="T63" s="48">
        <v>35310.17</v>
      </c>
      <c r="U63" s="48">
        <v>0</v>
      </c>
      <c r="V63" s="48">
        <v>35310.17</v>
      </c>
      <c r="W63" s="48">
        <v>35310.17</v>
      </c>
      <c r="X63" s="48">
        <v>0</v>
      </c>
      <c r="Y63" s="48">
        <f t="shared" si="2"/>
        <v>-17313.82</v>
      </c>
      <c r="Z63" s="49">
        <v>1.0550792964020506</v>
      </c>
      <c r="AA63" s="48">
        <v>-1843.33</v>
      </c>
      <c r="AB63" s="49">
        <v>1.0550792964020506</v>
      </c>
      <c r="AC63" s="48">
        <v>0</v>
      </c>
      <c r="AD63" s="50"/>
      <c r="AE63" s="51">
        <f t="shared" si="3"/>
        <v>67.099999999999994</v>
      </c>
      <c r="AF63" s="60" t="s">
        <v>226</v>
      </c>
    </row>
    <row r="64" spans="1:32" ht="157.5" outlineLevel="3" x14ac:dyDescent="0.25">
      <c r="A64" s="3" t="s">
        <v>122</v>
      </c>
      <c r="B64" s="46" t="s">
        <v>123</v>
      </c>
      <c r="C64" s="47" t="s">
        <v>122</v>
      </c>
      <c r="D64" s="47"/>
      <c r="E64" s="47"/>
      <c r="F64" s="47"/>
      <c r="G64" s="47"/>
      <c r="H64" s="47"/>
      <c r="I64" s="48">
        <v>0</v>
      </c>
      <c r="J64" s="48">
        <v>40213.33</v>
      </c>
      <c r="K64" s="48">
        <v>39843.72</v>
      </c>
      <c r="L64" s="48">
        <v>80057.05</v>
      </c>
      <c r="M64" s="48">
        <v>80057.05</v>
      </c>
      <c r="N64" s="48">
        <v>0</v>
      </c>
      <c r="O64" s="48">
        <v>0</v>
      </c>
      <c r="P64" s="48">
        <v>0</v>
      </c>
      <c r="Q64" s="48">
        <v>0</v>
      </c>
      <c r="R64" s="48">
        <v>0</v>
      </c>
      <c r="S64" s="48">
        <v>87276.84</v>
      </c>
      <c r="T64" s="48">
        <v>87276.84</v>
      </c>
      <c r="U64" s="48">
        <v>0</v>
      </c>
      <c r="V64" s="48">
        <v>87276.84</v>
      </c>
      <c r="W64" s="48">
        <v>87276.84</v>
      </c>
      <c r="X64" s="48">
        <v>0</v>
      </c>
      <c r="Y64" s="48">
        <f t="shared" si="2"/>
        <v>47063.509999999995</v>
      </c>
      <c r="Z64" s="49">
        <v>1.0901830632030534</v>
      </c>
      <c r="AA64" s="48">
        <v>-7219.79</v>
      </c>
      <c r="AB64" s="49">
        <v>1.0901830632030534</v>
      </c>
      <c r="AC64" s="48">
        <v>0</v>
      </c>
      <c r="AD64" s="50"/>
      <c r="AE64" s="51">
        <f t="shared" si="3"/>
        <v>217</v>
      </c>
      <c r="AF64" s="52"/>
    </row>
    <row r="65" spans="1:32" ht="126" outlineLevel="3" x14ac:dyDescent="0.25">
      <c r="A65" s="3" t="s">
        <v>124</v>
      </c>
      <c r="B65" s="46" t="s">
        <v>125</v>
      </c>
      <c r="C65" s="47" t="s">
        <v>124</v>
      </c>
      <c r="D65" s="47"/>
      <c r="E65" s="47"/>
      <c r="F65" s="47"/>
      <c r="G65" s="47"/>
      <c r="H65" s="47"/>
      <c r="I65" s="48">
        <v>0</v>
      </c>
      <c r="J65" s="48">
        <v>67353.22</v>
      </c>
      <c r="K65" s="48">
        <v>-46164.72</v>
      </c>
      <c r="L65" s="48">
        <v>21188.5</v>
      </c>
      <c r="M65" s="48">
        <v>21188.5</v>
      </c>
      <c r="N65" s="48">
        <v>0</v>
      </c>
      <c r="O65" s="48">
        <v>0</v>
      </c>
      <c r="P65" s="48">
        <v>0</v>
      </c>
      <c r="Q65" s="48">
        <v>0</v>
      </c>
      <c r="R65" s="48">
        <v>0</v>
      </c>
      <c r="S65" s="48">
        <v>20364.62</v>
      </c>
      <c r="T65" s="48">
        <v>20364.62</v>
      </c>
      <c r="U65" s="48">
        <v>0</v>
      </c>
      <c r="V65" s="48">
        <v>20364.62</v>
      </c>
      <c r="W65" s="48">
        <v>20364.62</v>
      </c>
      <c r="X65" s="48">
        <v>0</v>
      </c>
      <c r="Y65" s="48">
        <f t="shared" si="2"/>
        <v>-46988.600000000006</v>
      </c>
      <c r="Z65" s="49">
        <v>0.96111664346225545</v>
      </c>
      <c r="AA65" s="48">
        <v>823.88</v>
      </c>
      <c r="AB65" s="49">
        <v>0.96111664346225545</v>
      </c>
      <c r="AC65" s="48">
        <v>0</v>
      </c>
      <c r="AD65" s="50"/>
      <c r="AE65" s="51">
        <f t="shared" si="3"/>
        <v>30.2</v>
      </c>
      <c r="AF65" s="60" t="s">
        <v>226</v>
      </c>
    </row>
    <row r="66" spans="1:32" ht="110.25" outlineLevel="3" x14ac:dyDescent="0.25">
      <c r="A66" s="3" t="s">
        <v>126</v>
      </c>
      <c r="B66" s="46" t="s">
        <v>127</v>
      </c>
      <c r="C66" s="47" t="s">
        <v>126</v>
      </c>
      <c r="D66" s="47"/>
      <c r="E66" s="47"/>
      <c r="F66" s="47"/>
      <c r="G66" s="47"/>
      <c r="H66" s="47"/>
      <c r="I66" s="48">
        <v>0</v>
      </c>
      <c r="J66" s="48">
        <v>16600</v>
      </c>
      <c r="K66" s="48">
        <v>3400</v>
      </c>
      <c r="L66" s="48">
        <v>20000</v>
      </c>
      <c r="M66" s="48">
        <v>20000</v>
      </c>
      <c r="N66" s="48">
        <v>0</v>
      </c>
      <c r="O66" s="48">
        <v>0</v>
      </c>
      <c r="P66" s="48">
        <v>0</v>
      </c>
      <c r="Q66" s="48">
        <v>0</v>
      </c>
      <c r="R66" s="48">
        <v>0</v>
      </c>
      <c r="S66" s="48">
        <v>20000</v>
      </c>
      <c r="T66" s="48">
        <v>20000</v>
      </c>
      <c r="U66" s="48">
        <v>0</v>
      </c>
      <c r="V66" s="48">
        <v>20000</v>
      </c>
      <c r="W66" s="48">
        <v>20000</v>
      </c>
      <c r="X66" s="48">
        <v>0</v>
      </c>
      <c r="Y66" s="48">
        <f t="shared" si="2"/>
        <v>3400</v>
      </c>
      <c r="Z66" s="49">
        <v>1</v>
      </c>
      <c r="AA66" s="48">
        <v>0</v>
      </c>
      <c r="AB66" s="49">
        <v>1</v>
      </c>
      <c r="AC66" s="48">
        <v>0</v>
      </c>
      <c r="AD66" s="50"/>
      <c r="AE66" s="51">
        <f t="shared" si="3"/>
        <v>120.5</v>
      </c>
      <c r="AF66" s="52"/>
    </row>
    <row r="67" spans="1:32" ht="141.75" outlineLevel="3" x14ac:dyDescent="0.25">
      <c r="A67" s="3" t="s">
        <v>128</v>
      </c>
      <c r="B67" s="46" t="s">
        <v>129</v>
      </c>
      <c r="C67" s="47" t="s">
        <v>128</v>
      </c>
      <c r="D67" s="47"/>
      <c r="E67" s="47"/>
      <c r="F67" s="47"/>
      <c r="G67" s="47"/>
      <c r="H67" s="47"/>
      <c r="I67" s="48">
        <v>0</v>
      </c>
      <c r="J67" s="48">
        <v>19413.34</v>
      </c>
      <c r="K67" s="48">
        <v>10586.66</v>
      </c>
      <c r="L67" s="48">
        <v>30000</v>
      </c>
      <c r="M67" s="48">
        <v>30000</v>
      </c>
      <c r="N67" s="48">
        <v>0</v>
      </c>
      <c r="O67" s="48">
        <v>0</v>
      </c>
      <c r="P67" s="48">
        <v>0</v>
      </c>
      <c r="Q67" s="48">
        <v>0</v>
      </c>
      <c r="R67" s="48">
        <v>0</v>
      </c>
      <c r="S67" s="48">
        <v>30000</v>
      </c>
      <c r="T67" s="48">
        <v>30000</v>
      </c>
      <c r="U67" s="48">
        <v>0</v>
      </c>
      <c r="V67" s="48">
        <v>30000</v>
      </c>
      <c r="W67" s="48">
        <v>30000</v>
      </c>
      <c r="X67" s="48">
        <v>0</v>
      </c>
      <c r="Y67" s="48">
        <f t="shared" si="2"/>
        <v>10586.66</v>
      </c>
      <c r="Z67" s="49">
        <v>1</v>
      </c>
      <c r="AA67" s="48">
        <v>0</v>
      </c>
      <c r="AB67" s="49">
        <v>1</v>
      </c>
      <c r="AC67" s="48">
        <v>0</v>
      </c>
      <c r="AD67" s="50"/>
      <c r="AE67" s="51">
        <f t="shared" si="3"/>
        <v>154.5</v>
      </c>
      <c r="AF67" s="52"/>
    </row>
    <row r="68" spans="1:32" ht="141.75" outlineLevel="3" x14ac:dyDescent="0.25">
      <c r="A68" s="3" t="s">
        <v>130</v>
      </c>
      <c r="B68" s="46" t="s">
        <v>131</v>
      </c>
      <c r="C68" s="47" t="s">
        <v>130</v>
      </c>
      <c r="D68" s="47"/>
      <c r="E68" s="47"/>
      <c r="F68" s="47"/>
      <c r="G68" s="47"/>
      <c r="H68" s="47"/>
      <c r="I68" s="48">
        <v>0</v>
      </c>
      <c r="J68" s="48">
        <v>346.66</v>
      </c>
      <c r="K68" s="48">
        <v>0</v>
      </c>
      <c r="L68" s="48">
        <v>346.66</v>
      </c>
      <c r="M68" s="48">
        <v>346.66</v>
      </c>
      <c r="N68" s="48">
        <v>0</v>
      </c>
      <c r="O68" s="48">
        <v>0</v>
      </c>
      <c r="P68" s="48">
        <v>0</v>
      </c>
      <c r="Q68" s="48">
        <v>0</v>
      </c>
      <c r="R68" s="48">
        <v>0</v>
      </c>
      <c r="S68" s="48">
        <v>250</v>
      </c>
      <c r="T68" s="48">
        <v>250</v>
      </c>
      <c r="U68" s="48">
        <v>0</v>
      </c>
      <c r="V68" s="48">
        <v>250</v>
      </c>
      <c r="W68" s="48">
        <v>250</v>
      </c>
      <c r="X68" s="48">
        <v>0</v>
      </c>
      <c r="Y68" s="48">
        <f t="shared" si="2"/>
        <v>-96.660000000000025</v>
      </c>
      <c r="Z68" s="49">
        <v>0.72116771476374542</v>
      </c>
      <c r="AA68" s="48">
        <v>96.66</v>
      </c>
      <c r="AB68" s="49">
        <v>0.72116771476374542</v>
      </c>
      <c r="AC68" s="48">
        <v>0</v>
      </c>
      <c r="AD68" s="50"/>
      <c r="AE68" s="51">
        <f t="shared" si="3"/>
        <v>72.099999999999994</v>
      </c>
      <c r="AF68" s="60" t="s">
        <v>226</v>
      </c>
    </row>
    <row r="69" spans="1:32" ht="126" outlineLevel="3" x14ac:dyDescent="0.25">
      <c r="A69" s="3" t="s">
        <v>132</v>
      </c>
      <c r="B69" s="46" t="s">
        <v>133</v>
      </c>
      <c r="C69" s="47" t="s">
        <v>132</v>
      </c>
      <c r="D69" s="47"/>
      <c r="E69" s="47"/>
      <c r="F69" s="47"/>
      <c r="G69" s="47"/>
      <c r="H69" s="47"/>
      <c r="I69" s="48">
        <v>0</v>
      </c>
      <c r="J69" s="48">
        <v>0</v>
      </c>
      <c r="K69" s="48">
        <v>18700</v>
      </c>
      <c r="L69" s="48">
        <v>18700</v>
      </c>
      <c r="M69" s="48">
        <v>18700</v>
      </c>
      <c r="N69" s="48">
        <v>0</v>
      </c>
      <c r="O69" s="48">
        <v>0</v>
      </c>
      <c r="P69" s="48">
        <v>0</v>
      </c>
      <c r="Q69" s="48">
        <v>0</v>
      </c>
      <c r="R69" s="48">
        <v>0</v>
      </c>
      <c r="S69" s="48">
        <v>20700</v>
      </c>
      <c r="T69" s="48">
        <v>20700</v>
      </c>
      <c r="U69" s="48">
        <v>0</v>
      </c>
      <c r="V69" s="48">
        <v>20700</v>
      </c>
      <c r="W69" s="48">
        <v>20700</v>
      </c>
      <c r="X69" s="48">
        <v>0</v>
      </c>
      <c r="Y69" s="48">
        <f t="shared" si="2"/>
        <v>20700</v>
      </c>
      <c r="Z69" s="49">
        <v>1.106951871657754</v>
      </c>
      <c r="AA69" s="48">
        <v>-2000</v>
      </c>
      <c r="AB69" s="49">
        <v>1.106951871657754</v>
      </c>
      <c r="AC69" s="48">
        <v>0</v>
      </c>
      <c r="AD69" s="50"/>
      <c r="AE69" s="51" t="s">
        <v>225</v>
      </c>
      <c r="AF69" s="60" t="s">
        <v>226</v>
      </c>
    </row>
    <row r="70" spans="1:32" ht="157.5" outlineLevel="3" x14ac:dyDescent="0.25">
      <c r="A70" s="3" t="s">
        <v>134</v>
      </c>
      <c r="B70" s="46" t="s">
        <v>135</v>
      </c>
      <c r="C70" s="47" t="s">
        <v>134</v>
      </c>
      <c r="D70" s="47"/>
      <c r="E70" s="47"/>
      <c r="F70" s="47"/>
      <c r="G70" s="47"/>
      <c r="H70" s="47"/>
      <c r="I70" s="48">
        <v>0</v>
      </c>
      <c r="J70" s="48">
        <v>1248</v>
      </c>
      <c r="K70" s="48">
        <v>502</v>
      </c>
      <c r="L70" s="48">
        <v>1750</v>
      </c>
      <c r="M70" s="48">
        <v>1750</v>
      </c>
      <c r="N70" s="48">
        <v>0</v>
      </c>
      <c r="O70" s="48">
        <v>0</v>
      </c>
      <c r="P70" s="48">
        <v>0</v>
      </c>
      <c r="Q70" s="48">
        <v>0</v>
      </c>
      <c r="R70" s="48">
        <v>0</v>
      </c>
      <c r="S70" s="48">
        <v>1750</v>
      </c>
      <c r="T70" s="48">
        <v>1750</v>
      </c>
      <c r="U70" s="48">
        <v>0</v>
      </c>
      <c r="V70" s="48">
        <v>1750</v>
      </c>
      <c r="W70" s="48">
        <v>1750</v>
      </c>
      <c r="X70" s="48">
        <v>0</v>
      </c>
      <c r="Y70" s="48">
        <f t="shared" si="2"/>
        <v>502</v>
      </c>
      <c r="Z70" s="49">
        <v>1</v>
      </c>
      <c r="AA70" s="48">
        <v>0</v>
      </c>
      <c r="AB70" s="49">
        <v>1</v>
      </c>
      <c r="AC70" s="48">
        <v>0</v>
      </c>
      <c r="AD70" s="50"/>
      <c r="AE70" s="51">
        <f t="shared" si="3"/>
        <v>140.19999999999999</v>
      </c>
      <c r="AF70" s="52"/>
    </row>
    <row r="71" spans="1:32" ht="173.25" outlineLevel="3" x14ac:dyDescent="0.25">
      <c r="A71" s="3" t="s">
        <v>136</v>
      </c>
      <c r="B71" s="46" t="s">
        <v>137</v>
      </c>
      <c r="C71" s="47" t="s">
        <v>136</v>
      </c>
      <c r="D71" s="47"/>
      <c r="E71" s="47"/>
      <c r="F71" s="47"/>
      <c r="G71" s="47"/>
      <c r="H71" s="47"/>
      <c r="I71" s="48">
        <v>0</v>
      </c>
      <c r="J71" s="48">
        <v>16661.13</v>
      </c>
      <c r="K71" s="48">
        <v>4630.49</v>
      </c>
      <c r="L71" s="48">
        <v>21291.62</v>
      </c>
      <c r="M71" s="48">
        <v>21291.62</v>
      </c>
      <c r="N71" s="48">
        <v>0</v>
      </c>
      <c r="O71" s="48">
        <v>0</v>
      </c>
      <c r="P71" s="48">
        <v>0</v>
      </c>
      <c r="Q71" s="48">
        <v>0</v>
      </c>
      <c r="R71" s="48">
        <v>0</v>
      </c>
      <c r="S71" s="48">
        <v>22041.62</v>
      </c>
      <c r="T71" s="48">
        <v>22041.62</v>
      </c>
      <c r="U71" s="48">
        <v>0</v>
      </c>
      <c r="V71" s="48">
        <v>22041.62</v>
      </c>
      <c r="W71" s="48">
        <v>22041.62</v>
      </c>
      <c r="X71" s="48">
        <v>0</v>
      </c>
      <c r="Y71" s="48">
        <f t="shared" si="2"/>
        <v>5380.489999999998</v>
      </c>
      <c r="Z71" s="49">
        <v>1.035225126129435</v>
      </c>
      <c r="AA71" s="48">
        <v>-750</v>
      </c>
      <c r="AB71" s="49">
        <v>1.035225126129435</v>
      </c>
      <c r="AC71" s="48">
        <v>0</v>
      </c>
      <c r="AD71" s="50"/>
      <c r="AE71" s="51">
        <f t="shared" si="3"/>
        <v>132.30000000000001</v>
      </c>
      <c r="AF71" s="52"/>
    </row>
    <row r="72" spans="1:32" ht="315" outlineLevel="3" x14ac:dyDescent="0.25">
      <c r="A72" s="3" t="s">
        <v>138</v>
      </c>
      <c r="B72" s="46" t="s">
        <v>139</v>
      </c>
      <c r="C72" s="47" t="s">
        <v>138</v>
      </c>
      <c r="D72" s="47"/>
      <c r="E72" s="47"/>
      <c r="F72" s="47"/>
      <c r="G72" s="47"/>
      <c r="H72" s="47"/>
      <c r="I72" s="48">
        <v>0</v>
      </c>
      <c r="J72" s="48">
        <v>0</v>
      </c>
      <c r="K72" s="48">
        <v>1740.45</v>
      </c>
      <c r="L72" s="48">
        <v>1740.45</v>
      </c>
      <c r="M72" s="48">
        <v>1740.45</v>
      </c>
      <c r="N72" s="48">
        <v>0</v>
      </c>
      <c r="O72" s="48">
        <v>0</v>
      </c>
      <c r="P72" s="48">
        <v>0</v>
      </c>
      <c r="Q72" s="48">
        <v>0</v>
      </c>
      <c r="R72" s="48">
        <v>0</v>
      </c>
      <c r="S72" s="48">
        <v>1740.45</v>
      </c>
      <c r="T72" s="48">
        <v>1740.45</v>
      </c>
      <c r="U72" s="48">
        <v>0</v>
      </c>
      <c r="V72" s="48">
        <v>1740.45</v>
      </c>
      <c r="W72" s="48">
        <v>1740.45</v>
      </c>
      <c r="X72" s="48">
        <v>0</v>
      </c>
      <c r="Y72" s="48">
        <f t="shared" si="2"/>
        <v>1740.45</v>
      </c>
      <c r="Z72" s="49">
        <v>1</v>
      </c>
      <c r="AA72" s="48">
        <v>0</v>
      </c>
      <c r="AB72" s="49">
        <v>1</v>
      </c>
      <c r="AC72" s="48">
        <v>0</v>
      </c>
      <c r="AD72" s="50"/>
      <c r="AE72" s="51" t="s">
        <v>225</v>
      </c>
      <c r="AF72" s="60" t="s">
        <v>226</v>
      </c>
    </row>
    <row r="73" spans="1:32" ht="126" outlineLevel="3" x14ac:dyDescent="0.25">
      <c r="A73" s="3" t="s">
        <v>140</v>
      </c>
      <c r="B73" s="46" t="s">
        <v>141</v>
      </c>
      <c r="C73" s="47" t="s">
        <v>140</v>
      </c>
      <c r="D73" s="47"/>
      <c r="E73" s="47"/>
      <c r="F73" s="47"/>
      <c r="G73" s="47"/>
      <c r="H73" s="47"/>
      <c r="I73" s="48">
        <v>0</v>
      </c>
      <c r="J73" s="48">
        <v>4537.99</v>
      </c>
      <c r="K73" s="48">
        <v>2629.44</v>
      </c>
      <c r="L73" s="48">
        <v>7167.43</v>
      </c>
      <c r="M73" s="48">
        <v>7167.43</v>
      </c>
      <c r="N73" s="48">
        <v>0</v>
      </c>
      <c r="O73" s="48">
        <v>0</v>
      </c>
      <c r="P73" s="48">
        <v>0</v>
      </c>
      <c r="Q73" s="48">
        <v>0</v>
      </c>
      <c r="R73" s="48">
        <v>0</v>
      </c>
      <c r="S73" s="48">
        <v>8017.43</v>
      </c>
      <c r="T73" s="48">
        <v>8017.43</v>
      </c>
      <c r="U73" s="48">
        <v>0</v>
      </c>
      <c r="V73" s="48">
        <v>8017.43</v>
      </c>
      <c r="W73" s="48">
        <v>8017.43</v>
      </c>
      <c r="X73" s="48">
        <v>0</v>
      </c>
      <c r="Y73" s="48">
        <f t="shared" si="2"/>
        <v>3479.4400000000005</v>
      </c>
      <c r="Z73" s="49">
        <v>1.118592019733712</v>
      </c>
      <c r="AA73" s="48">
        <v>-850</v>
      </c>
      <c r="AB73" s="49">
        <v>1.118592019733712</v>
      </c>
      <c r="AC73" s="48">
        <v>0</v>
      </c>
      <c r="AD73" s="50"/>
      <c r="AE73" s="51">
        <f t="shared" si="3"/>
        <v>176.7</v>
      </c>
      <c r="AF73" s="52"/>
    </row>
    <row r="74" spans="1:32" ht="126" outlineLevel="3" x14ac:dyDescent="0.25">
      <c r="A74" s="3" t="s">
        <v>142</v>
      </c>
      <c r="B74" s="46" t="s">
        <v>143</v>
      </c>
      <c r="C74" s="47" t="s">
        <v>142</v>
      </c>
      <c r="D74" s="47"/>
      <c r="E74" s="47"/>
      <c r="F74" s="47"/>
      <c r="G74" s="47"/>
      <c r="H74" s="47"/>
      <c r="I74" s="48">
        <v>0</v>
      </c>
      <c r="J74" s="48">
        <v>28842.66</v>
      </c>
      <c r="K74" s="48">
        <v>71216.570000000007</v>
      </c>
      <c r="L74" s="48">
        <v>100059.23</v>
      </c>
      <c r="M74" s="48">
        <v>100059.23</v>
      </c>
      <c r="N74" s="48">
        <v>0</v>
      </c>
      <c r="O74" s="48">
        <v>0</v>
      </c>
      <c r="P74" s="48">
        <v>0</v>
      </c>
      <c r="Q74" s="48">
        <v>0</v>
      </c>
      <c r="R74" s="48">
        <v>0</v>
      </c>
      <c r="S74" s="48">
        <v>99711.35</v>
      </c>
      <c r="T74" s="48">
        <v>99711.35</v>
      </c>
      <c r="U74" s="48">
        <v>0</v>
      </c>
      <c r="V74" s="48">
        <v>99711.35</v>
      </c>
      <c r="W74" s="48">
        <v>99711.35</v>
      </c>
      <c r="X74" s="48">
        <v>0</v>
      </c>
      <c r="Y74" s="48">
        <f t="shared" si="2"/>
        <v>70868.69</v>
      </c>
      <c r="Z74" s="49">
        <v>0.99652325927353225</v>
      </c>
      <c r="AA74" s="48">
        <v>347.88</v>
      </c>
      <c r="AB74" s="49">
        <v>0.99652325927353225</v>
      </c>
      <c r="AC74" s="48">
        <v>0</v>
      </c>
      <c r="AD74" s="50"/>
      <c r="AE74" s="51">
        <f t="shared" si="3"/>
        <v>345.7</v>
      </c>
      <c r="AF74" s="52"/>
    </row>
    <row r="75" spans="1:32" ht="141.75" outlineLevel="3" x14ac:dyDescent="0.25">
      <c r="A75" s="3" t="s">
        <v>144</v>
      </c>
      <c r="B75" s="46" t="s">
        <v>145</v>
      </c>
      <c r="C75" s="47" t="s">
        <v>144</v>
      </c>
      <c r="D75" s="47"/>
      <c r="E75" s="47"/>
      <c r="F75" s="47"/>
      <c r="G75" s="47"/>
      <c r="H75" s="47"/>
      <c r="I75" s="48">
        <v>0</v>
      </c>
      <c r="J75" s="48">
        <v>95062.35</v>
      </c>
      <c r="K75" s="48">
        <v>430877.64</v>
      </c>
      <c r="L75" s="48">
        <v>525939.99</v>
      </c>
      <c r="M75" s="48">
        <v>525939.99</v>
      </c>
      <c r="N75" s="48">
        <v>0</v>
      </c>
      <c r="O75" s="48">
        <v>0</v>
      </c>
      <c r="P75" s="48">
        <v>0</v>
      </c>
      <c r="Q75" s="48">
        <v>0</v>
      </c>
      <c r="R75" s="48">
        <v>0</v>
      </c>
      <c r="S75" s="48">
        <v>576195.43000000005</v>
      </c>
      <c r="T75" s="48">
        <v>576195.43000000005</v>
      </c>
      <c r="U75" s="48">
        <v>0</v>
      </c>
      <c r="V75" s="48">
        <v>576195.43000000005</v>
      </c>
      <c r="W75" s="48">
        <v>576195.43000000005</v>
      </c>
      <c r="X75" s="48">
        <v>0</v>
      </c>
      <c r="Y75" s="48">
        <f t="shared" si="2"/>
        <v>481133.08000000007</v>
      </c>
      <c r="Z75" s="49">
        <v>1.0955535630595421</v>
      </c>
      <c r="AA75" s="48">
        <v>-50255.44</v>
      </c>
      <c r="AB75" s="49">
        <v>1.0955535630595421</v>
      </c>
      <c r="AC75" s="48">
        <v>0</v>
      </c>
      <c r="AD75" s="50"/>
      <c r="AE75" s="51">
        <f t="shared" si="3"/>
        <v>606.1</v>
      </c>
      <c r="AF75" s="52"/>
    </row>
    <row r="76" spans="1:32" ht="78.75" outlineLevel="3" x14ac:dyDescent="0.25">
      <c r="A76" s="3" t="s">
        <v>146</v>
      </c>
      <c r="B76" s="46" t="s">
        <v>147</v>
      </c>
      <c r="C76" s="47" t="s">
        <v>146</v>
      </c>
      <c r="D76" s="47"/>
      <c r="E76" s="47"/>
      <c r="F76" s="47"/>
      <c r="G76" s="47"/>
      <c r="H76" s="47"/>
      <c r="I76" s="48">
        <v>0</v>
      </c>
      <c r="J76" s="48">
        <v>635221.32999999996</v>
      </c>
      <c r="K76" s="48">
        <v>-196554.66</v>
      </c>
      <c r="L76" s="48">
        <v>438666.67</v>
      </c>
      <c r="M76" s="48">
        <v>438666.67</v>
      </c>
      <c r="N76" s="48">
        <v>0</v>
      </c>
      <c r="O76" s="48">
        <v>0</v>
      </c>
      <c r="P76" s="48">
        <v>0</v>
      </c>
      <c r="Q76" s="48">
        <v>0</v>
      </c>
      <c r="R76" s="48">
        <v>0</v>
      </c>
      <c r="S76" s="48">
        <v>242500</v>
      </c>
      <c r="T76" s="48">
        <v>242500</v>
      </c>
      <c r="U76" s="48">
        <v>0</v>
      </c>
      <c r="V76" s="48">
        <v>242500</v>
      </c>
      <c r="W76" s="48">
        <v>242500</v>
      </c>
      <c r="X76" s="48">
        <v>0</v>
      </c>
      <c r="Y76" s="48">
        <f t="shared" si="2"/>
        <v>-392721.32999999996</v>
      </c>
      <c r="Z76" s="49">
        <v>0.55281154595128001</v>
      </c>
      <c r="AA76" s="48">
        <v>196166.67</v>
      </c>
      <c r="AB76" s="49">
        <v>0.55281154595128001</v>
      </c>
      <c r="AC76" s="48">
        <v>0</v>
      </c>
      <c r="AD76" s="50"/>
      <c r="AE76" s="51">
        <f t="shared" si="3"/>
        <v>38.200000000000003</v>
      </c>
      <c r="AF76" s="60" t="s">
        <v>226</v>
      </c>
    </row>
    <row r="77" spans="1:32" ht="110.25" outlineLevel="3" x14ac:dyDescent="0.25">
      <c r="A77" s="3" t="s">
        <v>148</v>
      </c>
      <c r="B77" s="46" t="s">
        <v>149</v>
      </c>
      <c r="C77" s="47" t="s">
        <v>148</v>
      </c>
      <c r="D77" s="47"/>
      <c r="E77" s="47"/>
      <c r="F77" s="47"/>
      <c r="G77" s="47"/>
      <c r="H77" s="47"/>
      <c r="I77" s="48">
        <v>0</v>
      </c>
      <c r="J77" s="48">
        <v>437092.33</v>
      </c>
      <c r="K77" s="48">
        <v>818723.04</v>
      </c>
      <c r="L77" s="48">
        <v>1255815.3700000001</v>
      </c>
      <c r="M77" s="48">
        <v>1255815.3700000001</v>
      </c>
      <c r="N77" s="48">
        <v>0</v>
      </c>
      <c r="O77" s="48">
        <v>0</v>
      </c>
      <c r="P77" s="48">
        <v>0</v>
      </c>
      <c r="Q77" s="48">
        <v>0</v>
      </c>
      <c r="R77" s="48">
        <v>0</v>
      </c>
      <c r="S77" s="48">
        <v>1365815.37</v>
      </c>
      <c r="T77" s="48">
        <v>1365815.37</v>
      </c>
      <c r="U77" s="48">
        <v>0</v>
      </c>
      <c r="V77" s="48">
        <v>1365815.37</v>
      </c>
      <c r="W77" s="48">
        <v>1365815.37</v>
      </c>
      <c r="X77" s="48">
        <v>0</v>
      </c>
      <c r="Y77" s="48">
        <f t="shared" si="2"/>
        <v>928723.04</v>
      </c>
      <c r="Z77" s="49">
        <v>1.0875924937915038</v>
      </c>
      <c r="AA77" s="48">
        <v>-110000</v>
      </c>
      <c r="AB77" s="49">
        <v>1.0875924937915038</v>
      </c>
      <c r="AC77" s="48">
        <v>0</v>
      </c>
      <c r="AD77" s="50"/>
      <c r="AE77" s="51">
        <f t="shared" si="3"/>
        <v>312.5</v>
      </c>
      <c r="AF77" s="52"/>
    </row>
    <row r="78" spans="1:32" ht="110.25" outlineLevel="3" x14ac:dyDescent="0.25">
      <c r="A78" s="3" t="s">
        <v>150</v>
      </c>
      <c r="B78" s="46" t="s">
        <v>151</v>
      </c>
      <c r="C78" s="47" t="s">
        <v>150</v>
      </c>
      <c r="D78" s="47"/>
      <c r="E78" s="47"/>
      <c r="F78" s="47"/>
      <c r="G78" s="47"/>
      <c r="H78" s="47"/>
      <c r="I78" s="48">
        <v>0</v>
      </c>
      <c r="J78" s="48">
        <v>521931.79</v>
      </c>
      <c r="K78" s="48">
        <v>97895.71</v>
      </c>
      <c r="L78" s="48">
        <v>619827.5</v>
      </c>
      <c r="M78" s="48">
        <v>619827.5</v>
      </c>
      <c r="N78" s="48">
        <v>0</v>
      </c>
      <c r="O78" s="48">
        <v>0</v>
      </c>
      <c r="P78" s="48">
        <v>0</v>
      </c>
      <c r="Q78" s="48">
        <v>0</v>
      </c>
      <c r="R78" s="48">
        <v>0</v>
      </c>
      <c r="S78" s="48">
        <v>530561.93999999994</v>
      </c>
      <c r="T78" s="48">
        <v>530561.93999999994</v>
      </c>
      <c r="U78" s="48">
        <v>0</v>
      </c>
      <c r="V78" s="48">
        <v>530561.93999999994</v>
      </c>
      <c r="W78" s="48">
        <v>530561.93999999994</v>
      </c>
      <c r="X78" s="48">
        <v>0</v>
      </c>
      <c r="Y78" s="48">
        <f t="shared" si="2"/>
        <v>8630.1499999999651</v>
      </c>
      <c r="Z78" s="49">
        <v>0.85598322113813929</v>
      </c>
      <c r="AA78" s="48">
        <v>89265.56</v>
      </c>
      <c r="AB78" s="49">
        <v>0.85598322113813929</v>
      </c>
      <c r="AC78" s="48">
        <v>0</v>
      </c>
      <c r="AD78" s="50"/>
      <c r="AE78" s="51">
        <f t="shared" si="3"/>
        <v>101.7</v>
      </c>
      <c r="AF78" s="52"/>
    </row>
    <row r="79" spans="1:32" ht="78.75" outlineLevel="3" x14ac:dyDescent="0.25">
      <c r="A79" s="3" t="s">
        <v>152</v>
      </c>
      <c r="B79" s="46" t="s">
        <v>153</v>
      </c>
      <c r="C79" s="47" t="s">
        <v>152</v>
      </c>
      <c r="D79" s="47"/>
      <c r="E79" s="47"/>
      <c r="F79" s="47"/>
      <c r="G79" s="47"/>
      <c r="H79" s="47"/>
      <c r="I79" s="48">
        <v>0</v>
      </c>
      <c r="J79" s="48">
        <v>0</v>
      </c>
      <c r="K79" s="48">
        <v>31830.09</v>
      </c>
      <c r="L79" s="48">
        <v>31830.09</v>
      </c>
      <c r="M79" s="48">
        <v>31830.09</v>
      </c>
      <c r="N79" s="48">
        <v>0</v>
      </c>
      <c r="O79" s="48">
        <v>0</v>
      </c>
      <c r="P79" s="48">
        <v>0</v>
      </c>
      <c r="Q79" s="48">
        <v>0</v>
      </c>
      <c r="R79" s="48">
        <v>0</v>
      </c>
      <c r="S79" s="48">
        <v>31830.09</v>
      </c>
      <c r="T79" s="48">
        <v>31830.09</v>
      </c>
      <c r="U79" s="48">
        <v>0</v>
      </c>
      <c r="V79" s="48">
        <v>31830.09</v>
      </c>
      <c r="W79" s="48">
        <v>31830.09</v>
      </c>
      <c r="X79" s="48">
        <v>0</v>
      </c>
      <c r="Y79" s="48">
        <f t="shared" si="2"/>
        <v>31830.09</v>
      </c>
      <c r="Z79" s="49">
        <v>1</v>
      </c>
      <c r="AA79" s="48">
        <v>0</v>
      </c>
      <c r="AB79" s="49">
        <v>1</v>
      </c>
      <c r="AC79" s="48">
        <v>0</v>
      </c>
      <c r="AD79" s="50"/>
      <c r="AE79" s="51" t="s">
        <v>225</v>
      </c>
      <c r="AF79" s="60" t="s">
        <v>226</v>
      </c>
    </row>
    <row r="80" spans="1:32" ht="94.5" outlineLevel="3" x14ac:dyDescent="0.25">
      <c r="A80" s="3" t="s">
        <v>154</v>
      </c>
      <c r="B80" s="46" t="s">
        <v>155</v>
      </c>
      <c r="C80" s="47" t="s">
        <v>154</v>
      </c>
      <c r="D80" s="47"/>
      <c r="E80" s="47"/>
      <c r="F80" s="47"/>
      <c r="G80" s="47"/>
      <c r="H80" s="47"/>
      <c r="I80" s="48">
        <v>0</v>
      </c>
      <c r="J80" s="48">
        <v>75000</v>
      </c>
      <c r="K80" s="48">
        <v>214205.07</v>
      </c>
      <c r="L80" s="48">
        <v>289205.07</v>
      </c>
      <c r="M80" s="48">
        <v>289205.07</v>
      </c>
      <c r="N80" s="48">
        <v>0</v>
      </c>
      <c r="O80" s="48">
        <v>0</v>
      </c>
      <c r="P80" s="48">
        <v>0</v>
      </c>
      <c r="Q80" s="48">
        <v>0</v>
      </c>
      <c r="R80" s="48">
        <v>0</v>
      </c>
      <c r="S80" s="48">
        <v>138976.45000000001</v>
      </c>
      <c r="T80" s="48">
        <v>138976.45000000001</v>
      </c>
      <c r="U80" s="48">
        <v>0</v>
      </c>
      <c r="V80" s="48">
        <v>138976.45000000001</v>
      </c>
      <c r="W80" s="48">
        <v>138976.45000000001</v>
      </c>
      <c r="X80" s="48">
        <v>0</v>
      </c>
      <c r="Y80" s="48">
        <f t="shared" si="2"/>
        <v>63976.450000000012</v>
      </c>
      <c r="Z80" s="49">
        <v>0.48054638184593373</v>
      </c>
      <c r="AA80" s="48">
        <v>150228.62</v>
      </c>
      <c r="AB80" s="49">
        <v>0.48054638184593373</v>
      </c>
      <c r="AC80" s="48">
        <v>0</v>
      </c>
      <c r="AD80" s="50"/>
      <c r="AE80" s="51">
        <f t="shared" si="3"/>
        <v>185.3</v>
      </c>
      <c r="AF80" s="52"/>
    </row>
    <row r="81" spans="1:32" ht="110.25" outlineLevel="3" x14ac:dyDescent="0.25">
      <c r="A81" s="3" t="s">
        <v>156</v>
      </c>
      <c r="B81" s="46" t="s">
        <v>157</v>
      </c>
      <c r="C81" s="47" t="s">
        <v>156</v>
      </c>
      <c r="D81" s="47"/>
      <c r="E81" s="47"/>
      <c r="F81" s="47"/>
      <c r="G81" s="47"/>
      <c r="H81" s="47"/>
      <c r="I81" s="48">
        <v>0</v>
      </c>
      <c r="J81" s="48">
        <v>140000</v>
      </c>
      <c r="K81" s="48">
        <v>-134000</v>
      </c>
      <c r="L81" s="48">
        <v>6000</v>
      </c>
      <c r="M81" s="48">
        <v>6000</v>
      </c>
      <c r="N81" s="48">
        <v>0</v>
      </c>
      <c r="O81" s="48">
        <v>0</v>
      </c>
      <c r="P81" s="48">
        <v>0</v>
      </c>
      <c r="Q81" s="48">
        <v>0</v>
      </c>
      <c r="R81" s="48">
        <v>0</v>
      </c>
      <c r="S81" s="48">
        <v>5428.37</v>
      </c>
      <c r="T81" s="48">
        <v>5428.37</v>
      </c>
      <c r="U81" s="48">
        <v>0</v>
      </c>
      <c r="V81" s="48">
        <v>5428.37</v>
      </c>
      <c r="W81" s="48">
        <v>5428.37</v>
      </c>
      <c r="X81" s="48">
        <v>0</v>
      </c>
      <c r="Y81" s="48">
        <f t="shared" si="2"/>
        <v>-134571.63</v>
      </c>
      <c r="Z81" s="49">
        <v>0.90472833333333336</v>
      </c>
      <c r="AA81" s="48">
        <v>571.63</v>
      </c>
      <c r="AB81" s="49">
        <v>0.90472833333333336</v>
      </c>
      <c r="AC81" s="48">
        <v>0</v>
      </c>
      <c r="AD81" s="50"/>
      <c r="AE81" s="51">
        <f t="shared" si="3"/>
        <v>3.9</v>
      </c>
      <c r="AF81" s="60" t="s">
        <v>226</v>
      </c>
    </row>
    <row r="82" spans="1:32" ht="157.5" outlineLevel="3" x14ac:dyDescent="0.25">
      <c r="A82" s="3" t="s">
        <v>158</v>
      </c>
      <c r="B82" s="46" t="s">
        <v>159</v>
      </c>
      <c r="C82" s="47" t="s">
        <v>158</v>
      </c>
      <c r="D82" s="47"/>
      <c r="E82" s="47"/>
      <c r="F82" s="47"/>
      <c r="G82" s="47"/>
      <c r="H82" s="47"/>
      <c r="I82" s="48">
        <v>0</v>
      </c>
      <c r="J82" s="48">
        <v>0</v>
      </c>
      <c r="K82" s="48">
        <v>0</v>
      </c>
      <c r="L82" s="48">
        <v>0</v>
      </c>
      <c r="M82" s="48">
        <v>0</v>
      </c>
      <c r="N82" s="48">
        <v>0</v>
      </c>
      <c r="O82" s="48">
        <v>0</v>
      </c>
      <c r="P82" s="48">
        <v>0</v>
      </c>
      <c r="Q82" s="48">
        <v>0</v>
      </c>
      <c r="R82" s="48">
        <v>0</v>
      </c>
      <c r="S82" s="48">
        <v>160000</v>
      </c>
      <c r="T82" s="48">
        <v>160000</v>
      </c>
      <c r="U82" s="48">
        <v>0</v>
      </c>
      <c r="V82" s="48">
        <v>160000</v>
      </c>
      <c r="W82" s="48">
        <v>160000</v>
      </c>
      <c r="X82" s="48">
        <v>0</v>
      </c>
      <c r="Y82" s="48">
        <f t="shared" si="2"/>
        <v>160000</v>
      </c>
      <c r="Z82" s="49"/>
      <c r="AA82" s="48">
        <v>-160000</v>
      </c>
      <c r="AB82" s="49"/>
      <c r="AC82" s="48">
        <v>0</v>
      </c>
      <c r="AD82" s="50"/>
      <c r="AE82" s="51" t="s">
        <v>225</v>
      </c>
      <c r="AF82" s="60" t="s">
        <v>226</v>
      </c>
    </row>
    <row r="83" spans="1:32" s="13" customFormat="1" outlineLevel="1" x14ac:dyDescent="0.25">
      <c r="A83" s="12" t="s">
        <v>160</v>
      </c>
      <c r="B83" s="39" t="s">
        <v>161</v>
      </c>
      <c r="C83" s="40" t="s">
        <v>160</v>
      </c>
      <c r="D83" s="40"/>
      <c r="E83" s="40"/>
      <c r="F83" s="40"/>
      <c r="G83" s="40"/>
      <c r="H83" s="40"/>
      <c r="I83" s="41">
        <v>0</v>
      </c>
      <c r="J83" s="41">
        <v>0</v>
      </c>
      <c r="K83" s="41">
        <v>1247951.1200000001</v>
      </c>
      <c r="L83" s="41">
        <v>1247951.1200000001</v>
      </c>
      <c r="M83" s="41">
        <v>1247951.1200000001</v>
      </c>
      <c r="N83" s="41">
        <v>0</v>
      </c>
      <c r="O83" s="41">
        <v>0</v>
      </c>
      <c r="P83" s="41">
        <v>0</v>
      </c>
      <c r="Q83" s="41">
        <v>0</v>
      </c>
      <c r="R83" s="41">
        <v>5421.79</v>
      </c>
      <c r="S83" s="41">
        <v>1264322.81</v>
      </c>
      <c r="T83" s="41">
        <v>1258901.02</v>
      </c>
      <c r="U83" s="41">
        <v>5421.79</v>
      </c>
      <c r="V83" s="41">
        <v>1264322.81</v>
      </c>
      <c r="W83" s="41">
        <v>1258901.02</v>
      </c>
      <c r="X83" s="41">
        <v>0</v>
      </c>
      <c r="Y83" s="41">
        <f t="shared" si="2"/>
        <v>1258901.02</v>
      </c>
      <c r="Z83" s="42">
        <v>1.0087743019934947</v>
      </c>
      <c r="AA83" s="41">
        <v>-10949.9</v>
      </c>
      <c r="AB83" s="42">
        <v>1.0087743019934947</v>
      </c>
      <c r="AC83" s="41">
        <v>0</v>
      </c>
      <c r="AD83" s="43"/>
      <c r="AE83" s="44" t="s">
        <v>225</v>
      </c>
      <c r="AF83" s="45"/>
    </row>
    <row r="84" spans="1:32" ht="31.5" outlineLevel="3" x14ac:dyDescent="0.25">
      <c r="A84" s="3" t="s">
        <v>162</v>
      </c>
      <c r="B84" s="46" t="s">
        <v>163</v>
      </c>
      <c r="C84" s="47" t="s">
        <v>162</v>
      </c>
      <c r="D84" s="47"/>
      <c r="E84" s="47"/>
      <c r="F84" s="47"/>
      <c r="G84" s="47"/>
      <c r="H84" s="47"/>
      <c r="I84" s="48">
        <v>0</v>
      </c>
      <c r="J84" s="48">
        <v>0</v>
      </c>
      <c r="K84" s="48">
        <v>0</v>
      </c>
      <c r="L84" s="48">
        <v>0</v>
      </c>
      <c r="M84" s="48">
        <v>0</v>
      </c>
      <c r="N84" s="48">
        <v>0</v>
      </c>
      <c r="O84" s="48">
        <v>0</v>
      </c>
      <c r="P84" s="48">
        <v>0</v>
      </c>
      <c r="Q84" s="48">
        <v>0</v>
      </c>
      <c r="R84" s="48">
        <v>5421.79</v>
      </c>
      <c r="S84" s="48">
        <v>16371.69</v>
      </c>
      <c r="T84" s="48">
        <v>10949.9</v>
      </c>
      <c r="U84" s="48">
        <v>5421.79</v>
      </c>
      <c r="V84" s="48">
        <v>16371.69</v>
      </c>
      <c r="W84" s="48">
        <v>10949.9</v>
      </c>
      <c r="X84" s="48">
        <v>0</v>
      </c>
      <c r="Y84" s="48">
        <f t="shared" si="2"/>
        <v>10949.9</v>
      </c>
      <c r="Z84" s="49"/>
      <c r="AA84" s="48">
        <v>-10949.9</v>
      </c>
      <c r="AB84" s="49"/>
      <c r="AC84" s="48">
        <v>0</v>
      </c>
      <c r="AD84" s="50"/>
      <c r="AE84" s="51" t="s">
        <v>225</v>
      </c>
      <c r="AF84" s="60" t="s">
        <v>239</v>
      </c>
    </row>
    <row r="85" spans="1:32" ht="31.5" outlineLevel="3" x14ac:dyDescent="0.25">
      <c r="A85" s="3" t="s">
        <v>164</v>
      </c>
      <c r="B85" s="46" t="s">
        <v>165</v>
      </c>
      <c r="C85" s="47" t="s">
        <v>164</v>
      </c>
      <c r="D85" s="47"/>
      <c r="E85" s="47"/>
      <c r="F85" s="47"/>
      <c r="G85" s="47"/>
      <c r="H85" s="47"/>
      <c r="I85" s="48">
        <v>0</v>
      </c>
      <c r="J85" s="48">
        <v>0</v>
      </c>
      <c r="K85" s="48">
        <v>1247951.1200000001</v>
      </c>
      <c r="L85" s="48">
        <v>1247951.1200000001</v>
      </c>
      <c r="M85" s="48">
        <v>1247951.1200000001</v>
      </c>
      <c r="N85" s="48">
        <v>0</v>
      </c>
      <c r="O85" s="48">
        <v>0</v>
      </c>
      <c r="P85" s="48">
        <v>0</v>
      </c>
      <c r="Q85" s="48">
        <v>0</v>
      </c>
      <c r="R85" s="48">
        <v>0</v>
      </c>
      <c r="S85" s="48">
        <v>1247951.1200000001</v>
      </c>
      <c r="T85" s="48">
        <v>1247951.1200000001</v>
      </c>
      <c r="U85" s="48">
        <v>0</v>
      </c>
      <c r="V85" s="48">
        <v>1247951.1200000001</v>
      </c>
      <c r="W85" s="48">
        <v>1247951.1200000001</v>
      </c>
      <c r="X85" s="48">
        <v>0</v>
      </c>
      <c r="Y85" s="48">
        <f t="shared" si="2"/>
        <v>1247951.1200000001</v>
      </c>
      <c r="Z85" s="49">
        <v>1</v>
      </c>
      <c r="AA85" s="48">
        <v>0</v>
      </c>
      <c r="AB85" s="49">
        <v>1</v>
      </c>
      <c r="AC85" s="48">
        <v>0</v>
      </c>
      <c r="AD85" s="50"/>
      <c r="AE85" s="51" t="s">
        <v>225</v>
      </c>
      <c r="AF85" s="60" t="s">
        <v>239</v>
      </c>
    </row>
    <row r="86" spans="1:32" s="13" customFormat="1" x14ac:dyDescent="0.25">
      <c r="A86" s="12" t="s">
        <v>166</v>
      </c>
      <c r="B86" s="39" t="s">
        <v>167</v>
      </c>
      <c r="C86" s="40" t="s">
        <v>166</v>
      </c>
      <c r="D86" s="40"/>
      <c r="E86" s="40"/>
      <c r="F86" s="40"/>
      <c r="G86" s="40"/>
      <c r="H86" s="40"/>
      <c r="I86" s="41">
        <v>0</v>
      </c>
      <c r="J86" s="41">
        <v>1736591072.5799999</v>
      </c>
      <c r="K86" s="41">
        <v>412616487.20999998</v>
      </c>
      <c r="L86" s="41">
        <v>2149207559.79</v>
      </c>
      <c r="M86" s="41">
        <v>2149207559.79</v>
      </c>
      <c r="N86" s="41">
        <v>0</v>
      </c>
      <c r="O86" s="41">
        <v>0</v>
      </c>
      <c r="P86" s="41">
        <v>0</v>
      </c>
      <c r="Q86" s="41">
        <v>0</v>
      </c>
      <c r="R86" s="41">
        <v>193478.99</v>
      </c>
      <c r="S86" s="41">
        <v>2215947812.6700001</v>
      </c>
      <c r="T86" s="41">
        <v>2215754333.6799998</v>
      </c>
      <c r="U86" s="41">
        <v>193478.99</v>
      </c>
      <c r="V86" s="41">
        <v>2215947812.6700001</v>
      </c>
      <c r="W86" s="41">
        <v>2215754333.6799998</v>
      </c>
      <c r="X86" s="41">
        <v>0</v>
      </c>
      <c r="Y86" s="41">
        <f t="shared" si="2"/>
        <v>479163261.0999999</v>
      </c>
      <c r="Z86" s="42">
        <v>1.0309634002480907</v>
      </c>
      <c r="AA86" s="41">
        <v>-66546773.890000001</v>
      </c>
      <c r="AB86" s="42">
        <v>1.0309634002480907</v>
      </c>
      <c r="AC86" s="41">
        <v>0</v>
      </c>
      <c r="AD86" s="43"/>
      <c r="AE86" s="44">
        <f t="shared" si="3"/>
        <v>127.6</v>
      </c>
      <c r="AF86" s="45"/>
    </row>
    <row r="87" spans="1:32" s="13" customFormat="1" ht="47.25" outlineLevel="1" x14ac:dyDescent="0.25">
      <c r="A87" s="12" t="s">
        <v>168</v>
      </c>
      <c r="B87" s="39" t="s">
        <v>169</v>
      </c>
      <c r="C87" s="40" t="s">
        <v>168</v>
      </c>
      <c r="D87" s="40"/>
      <c r="E87" s="40"/>
      <c r="F87" s="40"/>
      <c r="G87" s="40"/>
      <c r="H87" s="40"/>
      <c r="I87" s="41">
        <v>0</v>
      </c>
      <c r="J87" s="41">
        <v>1736591072.5799999</v>
      </c>
      <c r="K87" s="41">
        <v>402927289.20999998</v>
      </c>
      <c r="L87" s="41">
        <v>2139518361.79</v>
      </c>
      <c r="M87" s="41">
        <v>2139518361.79</v>
      </c>
      <c r="N87" s="41">
        <v>0</v>
      </c>
      <c r="O87" s="41">
        <v>0</v>
      </c>
      <c r="P87" s="41">
        <v>0</v>
      </c>
      <c r="Q87" s="41">
        <v>0</v>
      </c>
      <c r="R87" s="41">
        <v>0</v>
      </c>
      <c r="S87" s="41">
        <v>2075679485.74</v>
      </c>
      <c r="T87" s="41">
        <v>2075679485.74</v>
      </c>
      <c r="U87" s="41">
        <v>0</v>
      </c>
      <c r="V87" s="41">
        <v>2075679485.74</v>
      </c>
      <c r="W87" s="41">
        <v>2075679485.74</v>
      </c>
      <c r="X87" s="41">
        <v>0</v>
      </c>
      <c r="Y87" s="41">
        <f t="shared" si="2"/>
        <v>339088413.16000009</v>
      </c>
      <c r="Z87" s="42">
        <v>0.97016203403994627</v>
      </c>
      <c r="AA87" s="41">
        <v>63838876.049999997</v>
      </c>
      <c r="AB87" s="42">
        <v>0.97016203403994627</v>
      </c>
      <c r="AC87" s="41">
        <v>0</v>
      </c>
      <c r="AD87" s="43"/>
      <c r="AE87" s="44">
        <f t="shared" si="3"/>
        <v>119.5</v>
      </c>
      <c r="AF87" s="45"/>
    </row>
    <row r="88" spans="1:32" ht="31.5" outlineLevel="3" x14ac:dyDescent="0.25">
      <c r="A88" s="3" t="s">
        <v>170</v>
      </c>
      <c r="B88" s="46" t="s">
        <v>171</v>
      </c>
      <c r="C88" s="47" t="s">
        <v>170</v>
      </c>
      <c r="D88" s="47"/>
      <c r="E88" s="47"/>
      <c r="F88" s="47"/>
      <c r="G88" s="47"/>
      <c r="H88" s="47"/>
      <c r="I88" s="48">
        <v>0</v>
      </c>
      <c r="J88" s="48">
        <v>219409204</v>
      </c>
      <c r="K88" s="48">
        <v>0</v>
      </c>
      <c r="L88" s="48">
        <v>219409204</v>
      </c>
      <c r="M88" s="48">
        <v>219409204</v>
      </c>
      <c r="N88" s="48">
        <v>0</v>
      </c>
      <c r="O88" s="48">
        <v>0</v>
      </c>
      <c r="P88" s="48">
        <v>0</v>
      </c>
      <c r="Q88" s="48">
        <v>0</v>
      </c>
      <c r="R88" s="48">
        <v>0</v>
      </c>
      <c r="S88" s="48">
        <v>219409204</v>
      </c>
      <c r="T88" s="48">
        <v>219409204</v>
      </c>
      <c r="U88" s="48">
        <v>0</v>
      </c>
      <c r="V88" s="48">
        <v>219409204</v>
      </c>
      <c r="W88" s="48">
        <v>219409204</v>
      </c>
      <c r="X88" s="48">
        <v>0</v>
      </c>
      <c r="Y88" s="48">
        <f t="shared" si="2"/>
        <v>0</v>
      </c>
      <c r="Z88" s="49">
        <v>1</v>
      </c>
      <c r="AA88" s="48">
        <v>0</v>
      </c>
      <c r="AB88" s="49">
        <v>1</v>
      </c>
      <c r="AC88" s="48">
        <v>0</v>
      </c>
      <c r="AD88" s="50"/>
      <c r="AE88" s="51">
        <f t="shared" si="3"/>
        <v>100</v>
      </c>
      <c r="AF88" s="52"/>
    </row>
    <row r="89" spans="1:32" ht="47.25" outlineLevel="3" x14ac:dyDescent="0.25">
      <c r="A89" s="3" t="s">
        <v>172</v>
      </c>
      <c r="B89" s="46" t="s">
        <v>173</v>
      </c>
      <c r="C89" s="47" t="s">
        <v>172</v>
      </c>
      <c r="D89" s="47"/>
      <c r="E89" s="47"/>
      <c r="F89" s="47"/>
      <c r="G89" s="47"/>
      <c r="H89" s="47"/>
      <c r="I89" s="48">
        <v>0</v>
      </c>
      <c r="J89" s="48">
        <v>5937677</v>
      </c>
      <c r="K89" s="48">
        <v>59493352</v>
      </c>
      <c r="L89" s="48">
        <v>65431029</v>
      </c>
      <c r="M89" s="48">
        <v>65431029</v>
      </c>
      <c r="N89" s="48">
        <v>0</v>
      </c>
      <c r="O89" s="48">
        <v>0</v>
      </c>
      <c r="P89" s="48">
        <v>0</v>
      </c>
      <c r="Q89" s="48">
        <v>0</v>
      </c>
      <c r="R89" s="48">
        <v>0</v>
      </c>
      <c r="S89" s="48">
        <v>65431029</v>
      </c>
      <c r="T89" s="48">
        <v>65431029</v>
      </c>
      <c r="U89" s="48">
        <v>0</v>
      </c>
      <c r="V89" s="48">
        <v>65431029</v>
      </c>
      <c r="W89" s="48">
        <v>65431029</v>
      </c>
      <c r="X89" s="48">
        <v>0</v>
      </c>
      <c r="Y89" s="48">
        <f t="shared" si="2"/>
        <v>59493352</v>
      </c>
      <c r="Z89" s="49">
        <v>1</v>
      </c>
      <c r="AA89" s="48">
        <v>0</v>
      </c>
      <c r="AB89" s="49">
        <v>1</v>
      </c>
      <c r="AC89" s="48">
        <v>0</v>
      </c>
      <c r="AD89" s="50"/>
      <c r="AE89" s="51">
        <f t="shared" si="3"/>
        <v>1102</v>
      </c>
      <c r="AF89" s="52"/>
    </row>
    <row r="90" spans="1:32" ht="126" outlineLevel="3" x14ac:dyDescent="0.25">
      <c r="A90" s="3" t="s">
        <v>174</v>
      </c>
      <c r="B90" s="46" t="s">
        <v>175</v>
      </c>
      <c r="C90" s="47" t="s">
        <v>174</v>
      </c>
      <c r="D90" s="47"/>
      <c r="E90" s="47"/>
      <c r="F90" s="47"/>
      <c r="G90" s="47"/>
      <c r="H90" s="47"/>
      <c r="I90" s="48">
        <v>0</v>
      </c>
      <c r="J90" s="48">
        <v>33877661.57</v>
      </c>
      <c r="K90" s="48">
        <v>46134158.850000001</v>
      </c>
      <c r="L90" s="48">
        <v>80011820.420000002</v>
      </c>
      <c r="M90" s="48">
        <v>80011820.420000002</v>
      </c>
      <c r="N90" s="48">
        <v>0</v>
      </c>
      <c r="O90" s="48">
        <v>0</v>
      </c>
      <c r="P90" s="48">
        <v>0</v>
      </c>
      <c r="Q90" s="48">
        <v>0</v>
      </c>
      <c r="R90" s="48">
        <v>0</v>
      </c>
      <c r="S90" s="48">
        <v>75039347.230000004</v>
      </c>
      <c r="T90" s="48">
        <v>75039347.230000004</v>
      </c>
      <c r="U90" s="48">
        <v>0</v>
      </c>
      <c r="V90" s="48">
        <v>75039347.230000004</v>
      </c>
      <c r="W90" s="48">
        <v>75039347.230000004</v>
      </c>
      <c r="X90" s="48">
        <v>0</v>
      </c>
      <c r="Y90" s="48">
        <f t="shared" si="2"/>
        <v>41161685.660000004</v>
      </c>
      <c r="Z90" s="49">
        <v>0.93785326763097787</v>
      </c>
      <c r="AA90" s="48">
        <v>4972473.1900000004</v>
      </c>
      <c r="AB90" s="49">
        <v>0.93785326763097787</v>
      </c>
      <c r="AC90" s="48">
        <v>0</v>
      </c>
      <c r="AD90" s="50"/>
      <c r="AE90" s="51">
        <f t="shared" si="3"/>
        <v>221.5</v>
      </c>
      <c r="AF90" s="52"/>
    </row>
    <row r="91" spans="1:32" ht="94.5" outlineLevel="3" x14ac:dyDescent="0.25">
      <c r="A91" s="3" t="s">
        <v>176</v>
      </c>
      <c r="B91" s="46" t="s">
        <v>177</v>
      </c>
      <c r="C91" s="47" t="s">
        <v>176</v>
      </c>
      <c r="D91" s="47"/>
      <c r="E91" s="47"/>
      <c r="F91" s="47"/>
      <c r="G91" s="47"/>
      <c r="H91" s="47"/>
      <c r="I91" s="48">
        <v>0</v>
      </c>
      <c r="J91" s="48">
        <v>42096700</v>
      </c>
      <c r="K91" s="48">
        <v>6068916</v>
      </c>
      <c r="L91" s="48">
        <v>48165616</v>
      </c>
      <c r="M91" s="48">
        <v>48165616</v>
      </c>
      <c r="N91" s="48">
        <v>0</v>
      </c>
      <c r="O91" s="48">
        <v>0</v>
      </c>
      <c r="P91" s="48">
        <v>0</v>
      </c>
      <c r="Q91" s="48">
        <v>0</v>
      </c>
      <c r="R91" s="48">
        <v>0</v>
      </c>
      <c r="S91" s="48">
        <v>40422876.630000003</v>
      </c>
      <c r="T91" s="48">
        <v>40422876.630000003</v>
      </c>
      <c r="U91" s="48">
        <v>0</v>
      </c>
      <c r="V91" s="48">
        <v>40422876.630000003</v>
      </c>
      <c r="W91" s="48">
        <v>40422876.630000003</v>
      </c>
      <c r="X91" s="48">
        <v>0</v>
      </c>
      <c r="Y91" s="48">
        <f t="shared" si="2"/>
        <v>-1673823.3699999973</v>
      </c>
      <c r="Z91" s="49">
        <v>0.83924757922747217</v>
      </c>
      <c r="AA91" s="48">
        <v>7742739.3700000001</v>
      </c>
      <c r="AB91" s="49">
        <v>0.83924757922747217</v>
      </c>
      <c r="AC91" s="48">
        <v>0</v>
      </c>
      <c r="AD91" s="50"/>
      <c r="AE91" s="51">
        <f t="shared" si="3"/>
        <v>96</v>
      </c>
      <c r="AF91" s="52"/>
    </row>
    <row r="92" spans="1:32" ht="47.25" outlineLevel="3" x14ac:dyDescent="0.25">
      <c r="A92" s="3" t="s">
        <v>178</v>
      </c>
      <c r="B92" s="46" t="s">
        <v>179</v>
      </c>
      <c r="C92" s="47" t="s">
        <v>178</v>
      </c>
      <c r="D92" s="47"/>
      <c r="E92" s="47"/>
      <c r="F92" s="47"/>
      <c r="G92" s="47"/>
      <c r="H92" s="47"/>
      <c r="I92" s="48">
        <v>0</v>
      </c>
      <c r="J92" s="48">
        <v>1157788</v>
      </c>
      <c r="K92" s="48">
        <v>153646</v>
      </c>
      <c r="L92" s="48">
        <v>1311434</v>
      </c>
      <c r="M92" s="48">
        <v>1311434</v>
      </c>
      <c r="N92" s="48">
        <v>0</v>
      </c>
      <c r="O92" s="48">
        <v>0</v>
      </c>
      <c r="P92" s="48">
        <v>0</v>
      </c>
      <c r="Q92" s="48">
        <v>0</v>
      </c>
      <c r="R92" s="48">
        <v>0</v>
      </c>
      <c r="S92" s="48">
        <v>1311434</v>
      </c>
      <c r="T92" s="48">
        <v>1311434</v>
      </c>
      <c r="U92" s="48">
        <v>0</v>
      </c>
      <c r="V92" s="48">
        <v>1311434</v>
      </c>
      <c r="W92" s="48">
        <v>1311434</v>
      </c>
      <c r="X92" s="48">
        <v>0</v>
      </c>
      <c r="Y92" s="48">
        <f t="shared" si="2"/>
        <v>153646</v>
      </c>
      <c r="Z92" s="49">
        <v>1</v>
      </c>
      <c r="AA92" s="48">
        <v>0</v>
      </c>
      <c r="AB92" s="49">
        <v>1</v>
      </c>
      <c r="AC92" s="48">
        <v>0</v>
      </c>
      <c r="AD92" s="50"/>
      <c r="AE92" s="51">
        <f t="shared" si="3"/>
        <v>113.3</v>
      </c>
      <c r="AF92" s="52"/>
    </row>
    <row r="93" spans="1:32" ht="46.5" customHeight="1" outlineLevel="3" x14ac:dyDescent="0.25">
      <c r="A93" s="3" t="s">
        <v>180</v>
      </c>
      <c r="B93" s="46" t="s">
        <v>181</v>
      </c>
      <c r="C93" s="47" t="s">
        <v>180</v>
      </c>
      <c r="D93" s="47"/>
      <c r="E93" s="47"/>
      <c r="F93" s="47"/>
      <c r="G93" s="47"/>
      <c r="H93" s="47"/>
      <c r="I93" s="48">
        <v>0</v>
      </c>
      <c r="J93" s="48">
        <v>0</v>
      </c>
      <c r="K93" s="48">
        <v>5737971.5</v>
      </c>
      <c r="L93" s="48">
        <v>5737971.5</v>
      </c>
      <c r="M93" s="48">
        <v>5737971.5</v>
      </c>
      <c r="N93" s="48">
        <v>0</v>
      </c>
      <c r="O93" s="48">
        <v>0</v>
      </c>
      <c r="P93" s="48">
        <v>0</v>
      </c>
      <c r="Q93" s="48">
        <v>0</v>
      </c>
      <c r="R93" s="48">
        <v>0</v>
      </c>
      <c r="S93" s="48">
        <v>5737971.5</v>
      </c>
      <c r="T93" s="48">
        <v>5737971.5</v>
      </c>
      <c r="U93" s="48">
        <v>0</v>
      </c>
      <c r="V93" s="48">
        <v>5737971.5</v>
      </c>
      <c r="W93" s="48">
        <v>5737971.5</v>
      </c>
      <c r="X93" s="48">
        <v>0</v>
      </c>
      <c r="Y93" s="48">
        <f t="shared" si="2"/>
        <v>5737971.5</v>
      </c>
      <c r="Z93" s="49">
        <v>1</v>
      </c>
      <c r="AA93" s="48">
        <v>0</v>
      </c>
      <c r="AB93" s="49">
        <v>1</v>
      </c>
      <c r="AC93" s="48">
        <v>0</v>
      </c>
      <c r="AD93" s="50"/>
      <c r="AE93" s="51" t="s">
        <v>225</v>
      </c>
      <c r="AF93" s="61" t="s">
        <v>232</v>
      </c>
    </row>
    <row r="94" spans="1:32" ht="63" outlineLevel="3" x14ac:dyDescent="0.25">
      <c r="A94" s="3" t="s">
        <v>182</v>
      </c>
      <c r="B94" s="46" t="s">
        <v>183</v>
      </c>
      <c r="C94" s="47" t="s">
        <v>182</v>
      </c>
      <c r="D94" s="47"/>
      <c r="E94" s="47"/>
      <c r="F94" s="47"/>
      <c r="G94" s="47"/>
      <c r="H94" s="47"/>
      <c r="I94" s="48">
        <v>0</v>
      </c>
      <c r="J94" s="48">
        <v>0</v>
      </c>
      <c r="K94" s="48">
        <v>740424.75</v>
      </c>
      <c r="L94" s="48">
        <v>740424.75</v>
      </c>
      <c r="M94" s="48">
        <v>740424.75</v>
      </c>
      <c r="N94" s="48">
        <v>0</v>
      </c>
      <c r="O94" s="48">
        <v>0</v>
      </c>
      <c r="P94" s="48">
        <v>0</v>
      </c>
      <c r="Q94" s="48">
        <v>0</v>
      </c>
      <c r="R94" s="48">
        <v>0</v>
      </c>
      <c r="S94" s="48">
        <v>740424.75</v>
      </c>
      <c r="T94" s="48">
        <v>740424.75</v>
      </c>
      <c r="U94" s="48">
        <v>0</v>
      </c>
      <c r="V94" s="48">
        <v>740424.75</v>
      </c>
      <c r="W94" s="48">
        <v>740424.75</v>
      </c>
      <c r="X94" s="48">
        <v>0</v>
      </c>
      <c r="Y94" s="48">
        <f t="shared" si="2"/>
        <v>740424.75</v>
      </c>
      <c r="Z94" s="49">
        <v>1</v>
      </c>
      <c r="AA94" s="48">
        <v>0</v>
      </c>
      <c r="AB94" s="49">
        <v>1</v>
      </c>
      <c r="AC94" s="48">
        <v>0</v>
      </c>
      <c r="AD94" s="50"/>
      <c r="AE94" s="51" t="s">
        <v>225</v>
      </c>
      <c r="AF94" s="62"/>
    </row>
    <row r="95" spans="1:32" ht="47.25" outlineLevel="3" x14ac:dyDescent="0.25">
      <c r="A95" s="3" t="s">
        <v>184</v>
      </c>
      <c r="B95" s="46" t="s">
        <v>185</v>
      </c>
      <c r="C95" s="47" t="s">
        <v>184</v>
      </c>
      <c r="D95" s="47"/>
      <c r="E95" s="47"/>
      <c r="F95" s="47"/>
      <c r="G95" s="47"/>
      <c r="H95" s="47"/>
      <c r="I95" s="48">
        <v>0</v>
      </c>
      <c r="J95" s="48">
        <v>0</v>
      </c>
      <c r="K95" s="48">
        <v>22671020.399999999</v>
      </c>
      <c r="L95" s="48">
        <v>22671020.399999999</v>
      </c>
      <c r="M95" s="48">
        <v>22671020.399999999</v>
      </c>
      <c r="N95" s="48">
        <v>0</v>
      </c>
      <c r="O95" s="48">
        <v>0</v>
      </c>
      <c r="P95" s="48">
        <v>0</v>
      </c>
      <c r="Q95" s="48">
        <v>0</v>
      </c>
      <c r="R95" s="48">
        <v>0</v>
      </c>
      <c r="S95" s="48">
        <v>22671020.399999999</v>
      </c>
      <c r="T95" s="48">
        <v>22671020.399999999</v>
      </c>
      <c r="U95" s="48">
        <v>0</v>
      </c>
      <c r="V95" s="48">
        <v>22671020.399999999</v>
      </c>
      <c r="W95" s="48">
        <v>22671020.399999999</v>
      </c>
      <c r="X95" s="48">
        <v>0</v>
      </c>
      <c r="Y95" s="48">
        <f t="shared" si="2"/>
        <v>22671020.399999999</v>
      </c>
      <c r="Z95" s="49">
        <v>1</v>
      </c>
      <c r="AA95" s="48">
        <v>0</v>
      </c>
      <c r="AB95" s="49">
        <v>1</v>
      </c>
      <c r="AC95" s="48">
        <v>0</v>
      </c>
      <c r="AD95" s="50"/>
      <c r="AE95" s="51" t="s">
        <v>225</v>
      </c>
      <c r="AF95" s="63"/>
    </row>
    <row r="96" spans="1:32" ht="31.5" outlineLevel="3" x14ac:dyDescent="0.25">
      <c r="A96" s="3" t="s">
        <v>186</v>
      </c>
      <c r="B96" s="46" t="s">
        <v>187</v>
      </c>
      <c r="C96" s="47" t="s">
        <v>186</v>
      </c>
      <c r="D96" s="47"/>
      <c r="E96" s="47"/>
      <c r="F96" s="47"/>
      <c r="G96" s="47"/>
      <c r="H96" s="47"/>
      <c r="I96" s="48">
        <v>0</v>
      </c>
      <c r="J96" s="48">
        <v>124449498.28</v>
      </c>
      <c r="K96" s="48">
        <v>181356635.33000001</v>
      </c>
      <c r="L96" s="48">
        <v>305806133.61000001</v>
      </c>
      <c r="M96" s="48">
        <v>305806133.61000001</v>
      </c>
      <c r="N96" s="48">
        <v>0</v>
      </c>
      <c r="O96" s="48">
        <v>0</v>
      </c>
      <c r="P96" s="48">
        <v>0</v>
      </c>
      <c r="Q96" s="48">
        <v>0</v>
      </c>
      <c r="R96" s="48">
        <v>0</v>
      </c>
      <c r="S96" s="48">
        <v>301076964.22000003</v>
      </c>
      <c r="T96" s="48">
        <v>301076964.22000003</v>
      </c>
      <c r="U96" s="48">
        <v>0</v>
      </c>
      <c r="V96" s="48">
        <v>301076964.22000003</v>
      </c>
      <c r="W96" s="48">
        <v>301076964.22000003</v>
      </c>
      <c r="X96" s="48">
        <v>0</v>
      </c>
      <c r="Y96" s="48">
        <f t="shared" si="2"/>
        <v>176627465.94000003</v>
      </c>
      <c r="Z96" s="49">
        <v>0.98453540047031496</v>
      </c>
      <c r="AA96" s="48">
        <v>4729169.3899999997</v>
      </c>
      <c r="AB96" s="49">
        <v>0.98453540047031496</v>
      </c>
      <c r="AC96" s="48">
        <v>0</v>
      </c>
      <c r="AD96" s="50"/>
      <c r="AE96" s="51">
        <f t="shared" si="3"/>
        <v>241.9</v>
      </c>
      <c r="AF96" s="52"/>
    </row>
    <row r="97" spans="1:32" ht="180" customHeight="1" outlineLevel="3" x14ac:dyDescent="0.25">
      <c r="A97" s="3" t="s">
        <v>188</v>
      </c>
      <c r="B97" s="46" t="s">
        <v>189</v>
      </c>
      <c r="C97" s="47" t="s">
        <v>188</v>
      </c>
      <c r="D97" s="47"/>
      <c r="E97" s="47"/>
      <c r="F97" s="47"/>
      <c r="G97" s="47"/>
      <c r="H97" s="47"/>
      <c r="I97" s="48">
        <v>0</v>
      </c>
      <c r="J97" s="48">
        <v>65295291.5</v>
      </c>
      <c r="K97" s="48">
        <v>-2425594.5</v>
      </c>
      <c r="L97" s="48">
        <v>62869697</v>
      </c>
      <c r="M97" s="48">
        <v>62869697</v>
      </c>
      <c r="N97" s="48">
        <v>0</v>
      </c>
      <c r="O97" s="48">
        <v>0</v>
      </c>
      <c r="P97" s="48">
        <v>0</v>
      </c>
      <c r="Q97" s="48">
        <v>0</v>
      </c>
      <c r="R97" s="48">
        <v>0</v>
      </c>
      <c r="S97" s="48">
        <v>55649590.710000001</v>
      </c>
      <c r="T97" s="48">
        <v>55649590.710000001</v>
      </c>
      <c r="U97" s="48">
        <v>0</v>
      </c>
      <c r="V97" s="48">
        <v>55649590.710000001</v>
      </c>
      <c r="W97" s="48">
        <v>55649590.710000001</v>
      </c>
      <c r="X97" s="48">
        <v>0</v>
      </c>
      <c r="Y97" s="48">
        <f t="shared" si="2"/>
        <v>-9645700.7899999991</v>
      </c>
      <c r="Z97" s="49">
        <v>0.88515760955552247</v>
      </c>
      <c r="AA97" s="48">
        <v>7220106.29</v>
      </c>
      <c r="AB97" s="49">
        <v>0.88515760955552247</v>
      </c>
      <c r="AC97" s="48">
        <v>0</v>
      </c>
      <c r="AD97" s="50"/>
      <c r="AE97" s="51">
        <f t="shared" si="3"/>
        <v>85.2</v>
      </c>
      <c r="AF97" s="60" t="s">
        <v>245</v>
      </c>
    </row>
    <row r="98" spans="1:32" ht="78.75" outlineLevel="3" x14ac:dyDescent="0.25">
      <c r="A98" s="3" t="s">
        <v>190</v>
      </c>
      <c r="B98" s="46" t="s">
        <v>191</v>
      </c>
      <c r="C98" s="47" t="s">
        <v>190</v>
      </c>
      <c r="D98" s="47"/>
      <c r="E98" s="47"/>
      <c r="F98" s="47"/>
      <c r="G98" s="47"/>
      <c r="H98" s="47"/>
      <c r="I98" s="48">
        <v>0</v>
      </c>
      <c r="J98" s="48">
        <v>68700500</v>
      </c>
      <c r="K98" s="48">
        <v>-377300</v>
      </c>
      <c r="L98" s="48">
        <v>68323200</v>
      </c>
      <c r="M98" s="48">
        <v>68323200</v>
      </c>
      <c r="N98" s="48">
        <v>0</v>
      </c>
      <c r="O98" s="48">
        <v>0</v>
      </c>
      <c r="P98" s="48">
        <v>0</v>
      </c>
      <c r="Q98" s="48">
        <v>0</v>
      </c>
      <c r="R98" s="48">
        <v>0</v>
      </c>
      <c r="S98" s="48">
        <v>64834480.840000004</v>
      </c>
      <c r="T98" s="48">
        <v>64834480.840000004</v>
      </c>
      <c r="U98" s="48">
        <v>0</v>
      </c>
      <c r="V98" s="48">
        <v>64834480.840000004</v>
      </c>
      <c r="W98" s="48">
        <v>64834480.840000004</v>
      </c>
      <c r="X98" s="48">
        <v>0</v>
      </c>
      <c r="Y98" s="48">
        <f t="shared" si="2"/>
        <v>-3866019.1599999964</v>
      </c>
      <c r="Z98" s="49">
        <v>0.94893800114748728</v>
      </c>
      <c r="AA98" s="48">
        <v>3488719.16</v>
      </c>
      <c r="AB98" s="49">
        <v>0.94893800114748728</v>
      </c>
      <c r="AC98" s="48">
        <v>0</v>
      </c>
      <c r="AD98" s="50"/>
      <c r="AE98" s="51">
        <f t="shared" si="3"/>
        <v>94.4</v>
      </c>
      <c r="AF98" s="66" t="s">
        <v>243</v>
      </c>
    </row>
    <row r="99" spans="1:32" ht="110.25" outlineLevel="3" x14ac:dyDescent="0.25">
      <c r="A99" s="3" t="s">
        <v>192</v>
      </c>
      <c r="B99" s="46" t="s">
        <v>193</v>
      </c>
      <c r="C99" s="47" t="s">
        <v>192</v>
      </c>
      <c r="D99" s="47"/>
      <c r="E99" s="47"/>
      <c r="F99" s="47"/>
      <c r="G99" s="47"/>
      <c r="H99" s="47"/>
      <c r="I99" s="48">
        <v>0</v>
      </c>
      <c r="J99" s="48">
        <v>21020500</v>
      </c>
      <c r="K99" s="48">
        <v>1089900</v>
      </c>
      <c r="L99" s="48">
        <v>22110400</v>
      </c>
      <c r="M99" s="48">
        <v>22110400</v>
      </c>
      <c r="N99" s="48">
        <v>0</v>
      </c>
      <c r="O99" s="48">
        <v>0</v>
      </c>
      <c r="P99" s="48">
        <v>0</v>
      </c>
      <c r="Q99" s="48">
        <v>0</v>
      </c>
      <c r="R99" s="48">
        <v>0</v>
      </c>
      <c r="S99" s="48">
        <v>19541987.600000001</v>
      </c>
      <c r="T99" s="48">
        <v>19541987.600000001</v>
      </c>
      <c r="U99" s="48">
        <v>0</v>
      </c>
      <c r="V99" s="48">
        <v>19541987.600000001</v>
      </c>
      <c r="W99" s="48">
        <v>19541987.600000001</v>
      </c>
      <c r="X99" s="48">
        <v>0</v>
      </c>
      <c r="Y99" s="48">
        <f t="shared" si="2"/>
        <v>-1478512.3999999985</v>
      </c>
      <c r="Z99" s="49">
        <v>0.88383690932773717</v>
      </c>
      <c r="AA99" s="48">
        <v>2568412.4</v>
      </c>
      <c r="AB99" s="49">
        <v>0.88383690932773717</v>
      </c>
      <c r="AC99" s="48">
        <v>0</v>
      </c>
      <c r="AD99" s="50"/>
      <c r="AE99" s="51">
        <f t="shared" si="3"/>
        <v>93</v>
      </c>
      <c r="AF99" s="60" t="s">
        <v>244</v>
      </c>
    </row>
    <row r="100" spans="1:32" ht="94.5" outlineLevel="3" x14ac:dyDescent="0.25">
      <c r="A100" s="3" t="s">
        <v>194</v>
      </c>
      <c r="B100" s="46" t="s">
        <v>195</v>
      </c>
      <c r="C100" s="47" t="s">
        <v>194</v>
      </c>
      <c r="D100" s="47"/>
      <c r="E100" s="47"/>
      <c r="F100" s="47"/>
      <c r="G100" s="47"/>
      <c r="H100" s="47"/>
      <c r="I100" s="48">
        <v>0</v>
      </c>
      <c r="J100" s="48">
        <v>8665400</v>
      </c>
      <c r="K100" s="48">
        <v>1333100</v>
      </c>
      <c r="L100" s="48">
        <v>9998500</v>
      </c>
      <c r="M100" s="48">
        <v>9998500</v>
      </c>
      <c r="N100" s="48">
        <v>0</v>
      </c>
      <c r="O100" s="48">
        <v>0</v>
      </c>
      <c r="P100" s="48">
        <v>0</v>
      </c>
      <c r="Q100" s="48">
        <v>0</v>
      </c>
      <c r="R100" s="48">
        <v>0</v>
      </c>
      <c r="S100" s="48">
        <v>9081096.1999999993</v>
      </c>
      <c r="T100" s="48">
        <v>9081096.1999999993</v>
      </c>
      <c r="U100" s="48">
        <v>0</v>
      </c>
      <c r="V100" s="48">
        <v>9081096.1999999993</v>
      </c>
      <c r="W100" s="48">
        <v>9081096.1999999993</v>
      </c>
      <c r="X100" s="48">
        <v>0</v>
      </c>
      <c r="Y100" s="48">
        <f t="shared" si="2"/>
        <v>415696.19999999925</v>
      </c>
      <c r="Z100" s="49">
        <v>0.90824585687853177</v>
      </c>
      <c r="AA100" s="48">
        <v>917403.8</v>
      </c>
      <c r="AB100" s="49">
        <v>0.90824585687853177</v>
      </c>
      <c r="AC100" s="48">
        <v>0</v>
      </c>
      <c r="AD100" s="50"/>
      <c r="AE100" s="51">
        <f t="shared" si="3"/>
        <v>104.8</v>
      </c>
      <c r="AF100" s="52"/>
    </row>
    <row r="101" spans="1:32" ht="63" outlineLevel="3" x14ac:dyDescent="0.25">
      <c r="A101" s="3" t="s">
        <v>196</v>
      </c>
      <c r="B101" s="46" t="s">
        <v>197</v>
      </c>
      <c r="C101" s="47" t="s">
        <v>196</v>
      </c>
      <c r="D101" s="47"/>
      <c r="E101" s="47"/>
      <c r="F101" s="47"/>
      <c r="G101" s="47"/>
      <c r="H101" s="47"/>
      <c r="I101" s="48">
        <v>0</v>
      </c>
      <c r="J101" s="48">
        <v>6458500</v>
      </c>
      <c r="K101" s="48">
        <v>0</v>
      </c>
      <c r="L101" s="48">
        <v>6458500</v>
      </c>
      <c r="M101" s="48">
        <v>6458500</v>
      </c>
      <c r="N101" s="48">
        <v>0</v>
      </c>
      <c r="O101" s="48">
        <v>0</v>
      </c>
      <c r="P101" s="48">
        <v>0</v>
      </c>
      <c r="Q101" s="48">
        <v>0</v>
      </c>
      <c r="R101" s="48">
        <v>0</v>
      </c>
      <c r="S101" s="48">
        <v>6414081.5300000003</v>
      </c>
      <c r="T101" s="48">
        <v>6414081.5300000003</v>
      </c>
      <c r="U101" s="48">
        <v>0</v>
      </c>
      <c r="V101" s="48">
        <v>6414081.5300000003</v>
      </c>
      <c r="W101" s="48">
        <v>6414081.5300000003</v>
      </c>
      <c r="X101" s="48">
        <v>0</v>
      </c>
      <c r="Y101" s="48">
        <f t="shared" si="2"/>
        <v>-44418.469999999739</v>
      </c>
      <c r="Z101" s="49">
        <v>0.99312247890377026</v>
      </c>
      <c r="AA101" s="48">
        <v>44418.47</v>
      </c>
      <c r="AB101" s="49">
        <v>0.99312247890377026</v>
      </c>
      <c r="AC101" s="48">
        <v>0</v>
      </c>
      <c r="AD101" s="50"/>
      <c r="AE101" s="51">
        <f t="shared" si="3"/>
        <v>99.3</v>
      </c>
      <c r="AF101" s="52"/>
    </row>
    <row r="102" spans="1:32" ht="141.75" outlineLevel="3" x14ac:dyDescent="0.25">
      <c r="A102" s="3" t="s">
        <v>198</v>
      </c>
      <c r="B102" s="46" t="s">
        <v>199</v>
      </c>
      <c r="C102" s="47" t="s">
        <v>198</v>
      </c>
      <c r="D102" s="47"/>
      <c r="E102" s="47"/>
      <c r="F102" s="47"/>
      <c r="G102" s="47"/>
      <c r="H102" s="47"/>
      <c r="I102" s="48">
        <v>0</v>
      </c>
      <c r="J102" s="48">
        <v>6680.23</v>
      </c>
      <c r="K102" s="48">
        <v>0</v>
      </c>
      <c r="L102" s="48">
        <v>6680.23</v>
      </c>
      <c r="M102" s="48">
        <v>6680.23</v>
      </c>
      <c r="N102" s="48">
        <v>0</v>
      </c>
      <c r="O102" s="48">
        <v>0</v>
      </c>
      <c r="P102" s="48">
        <v>0</v>
      </c>
      <c r="Q102" s="48">
        <v>0</v>
      </c>
      <c r="R102" s="48">
        <v>0</v>
      </c>
      <c r="S102" s="48">
        <v>2240</v>
      </c>
      <c r="T102" s="48">
        <v>2240</v>
      </c>
      <c r="U102" s="48">
        <v>0</v>
      </c>
      <c r="V102" s="48">
        <v>2240</v>
      </c>
      <c r="W102" s="48">
        <v>2240</v>
      </c>
      <c r="X102" s="48">
        <v>0</v>
      </c>
      <c r="Y102" s="48">
        <f t="shared" si="2"/>
        <v>-4440.2299999999996</v>
      </c>
      <c r="Z102" s="49">
        <v>0.33531779594415162</v>
      </c>
      <c r="AA102" s="48">
        <v>4440.2299999999996</v>
      </c>
      <c r="AB102" s="49">
        <v>0.33531779594415162</v>
      </c>
      <c r="AC102" s="48">
        <v>0</v>
      </c>
      <c r="AD102" s="50"/>
      <c r="AE102" s="51">
        <f t="shared" si="3"/>
        <v>33.5</v>
      </c>
      <c r="AF102" s="60" t="s">
        <v>242</v>
      </c>
    </row>
    <row r="103" spans="1:32" ht="47.25" outlineLevel="3" x14ac:dyDescent="0.25">
      <c r="A103" s="3" t="s">
        <v>200</v>
      </c>
      <c r="B103" s="46" t="s">
        <v>201</v>
      </c>
      <c r="C103" s="47" t="s">
        <v>200</v>
      </c>
      <c r="D103" s="47"/>
      <c r="E103" s="47"/>
      <c r="F103" s="47"/>
      <c r="G103" s="47"/>
      <c r="H103" s="47"/>
      <c r="I103" s="48">
        <v>0</v>
      </c>
      <c r="J103" s="48">
        <v>782449</v>
      </c>
      <c r="K103" s="48">
        <v>96851</v>
      </c>
      <c r="L103" s="48">
        <v>879300</v>
      </c>
      <c r="M103" s="48">
        <v>879300</v>
      </c>
      <c r="N103" s="48">
        <v>0</v>
      </c>
      <c r="O103" s="48">
        <v>0</v>
      </c>
      <c r="P103" s="48">
        <v>0</v>
      </c>
      <c r="Q103" s="48">
        <v>0</v>
      </c>
      <c r="R103" s="48">
        <v>0</v>
      </c>
      <c r="S103" s="48">
        <v>416877.35</v>
      </c>
      <c r="T103" s="48">
        <v>416877.35</v>
      </c>
      <c r="U103" s="48">
        <v>0</v>
      </c>
      <c r="V103" s="48">
        <v>416877.35</v>
      </c>
      <c r="W103" s="48">
        <v>416877.35</v>
      </c>
      <c r="X103" s="48">
        <v>0</v>
      </c>
      <c r="Y103" s="48">
        <f t="shared" si="2"/>
        <v>-365571.65</v>
      </c>
      <c r="Z103" s="49">
        <v>0.47410138746730351</v>
      </c>
      <c r="AA103" s="48">
        <v>462422.65</v>
      </c>
      <c r="AB103" s="49">
        <v>0.47410138746730351</v>
      </c>
      <c r="AC103" s="48">
        <v>0</v>
      </c>
      <c r="AD103" s="50"/>
      <c r="AE103" s="51">
        <f t="shared" si="3"/>
        <v>53.3</v>
      </c>
      <c r="AF103" s="60" t="s">
        <v>241</v>
      </c>
    </row>
    <row r="104" spans="1:32" ht="47.25" outlineLevel="3" x14ac:dyDescent="0.25">
      <c r="A104" s="3" t="s">
        <v>202</v>
      </c>
      <c r="B104" s="46" t="s">
        <v>203</v>
      </c>
      <c r="C104" s="47" t="s">
        <v>202</v>
      </c>
      <c r="D104" s="47"/>
      <c r="E104" s="47"/>
      <c r="F104" s="47"/>
      <c r="G104" s="47"/>
      <c r="H104" s="47"/>
      <c r="I104" s="48">
        <v>0</v>
      </c>
      <c r="J104" s="48">
        <v>2874079</v>
      </c>
      <c r="K104" s="48">
        <v>106229</v>
      </c>
      <c r="L104" s="48">
        <v>2980308</v>
      </c>
      <c r="M104" s="48">
        <v>2980308</v>
      </c>
      <c r="N104" s="48">
        <v>0</v>
      </c>
      <c r="O104" s="48">
        <v>0</v>
      </c>
      <c r="P104" s="48">
        <v>0</v>
      </c>
      <c r="Q104" s="48">
        <v>0</v>
      </c>
      <c r="R104" s="48">
        <v>0</v>
      </c>
      <c r="S104" s="48">
        <v>2926975.17</v>
      </c>
      <c r="T104" s="48">
        <v>2926975.17</v>
      </c>
      <c r="U104" s="48">
        <v>0</v>
      </c>
      <c r="V104" s="48">
        <v>2926975.17</v>
      </c>
      <c r="W104" s="48">
        <v>2926975.17</v>
      </c>
      <c r="X104" s="48">
        <v>0</v>
      </c>
      <c r="Y104" s="48">
        <f t="shared" si="2"/>
        <v>52896.169999999925</v>
      </c>
      <c r="Z104" s="49">
        <v>0.98210492673911554</v>
      </c>
      <c r="AA104" s="48">
        <v>53332.83</v>
      </c>
      <c r="AB104" s="49">
        <v>0.98210492673911554</v>
      </c>
      <c r="AC104" s="48">
        <v>0</v>
      </c>
      <c r="AD104" s="50"/>
      <c r="AE104" s="51">
        <f t="shared" si="3"/>
        <v>101.8</v>
      </c>
      <c r="AF104" s="52"/>
    </row>
    <row r="105" spans="1:32" ht="31.5" outlineLevel="3" x14ac:dyDescent="0.25">
      <c r="A105" s="3" t="s">
        <v>204</v>
      </c>
      <c r="B105" s="46" t="s">
        <v>205</v>
      </c>
      <c r="C105" s="47" t="s">
        <v>204</v>
      </c>
      <c r="D105" s="47"/>
      <c r="E105" s="47"/>
      <c r="F105" s="47"/>
      <c r="G105" s="47"/>
      <c r="H105" s="47"/>
      <c r="I105" s="48">
        <v>0</v>
      </c>
      <c r="J105" s="48">
        <v>975516300</v>
      </c>
      <c r="K105" s="48">
        <v>72190600</v>
      </c>
      <c r="L105" s="48">
        <v>1047706900</v>
      </c>
      <c r="M105" s="48">
        <v>1047706900</v>
      </c>
      <c r="N105" s="48">
        <v>0</v>
      </c>
      <c r="O105" s="48">
        <v>0</v>
      </c>
      <c r="P105" s="48">
        <v>0</v>
      </c>
      <c r="Q105" s="48">
        <v>0</v>
      </c>
      <c r="R105" s="48">
        <v>0</v>
      </c>
      <c r="S105" s="48">
        <v>1047706900</v>
      </c>
      <c r="T105" s="48">
        <v>1047706900</v>
      </c>
      <c r="U105" s="48">
        <v>0</v>
      </c>
      <c r="V105" s="48">
        <v>1047706900</v>
      </c>
      <c r="W105" s="48">
        <v>1047706900</v>
      </c>
      <c r="X105" s="48">
        <v>0</v>
      </c>
      <c r="Y105" s="48">
        <f t="shared" ref="Y105:Y113" si="4">W105-J105</f>
        <v>72190600</v>
      </c>
      <c r="Z105" s="49">
        <v>1</v>
      </c>
      <c r="AA105" s="48">
        <v>0</v>
      </c>
      <c r="AB105" s="49">
        <v>1</v>
      </c>
      <c r="AC105" s="48">
        <v>0</v>
      </c>
      <c r="AD105" s="50"/>
      <c r="AE105" s="51">
        <f t="shared" ref="AE105:AE113" si="5">ROUND(W105/J105*100,1)</f>
        <v>107.4</v>
      </c>
      <c r="AF105" s="52"/>
    </row>
    <row r="106" spans="1:32" ht="94.5" outlineLevel="3" x14ac:dyDescent="0.25">
      <c r="A106" s="3" t="s">
        <v>206</v>
      </c>
      <c r="B106" s="46" t="s">
        <v>207</v>
      </c>
      <c r="C106" s="47" t="s">
        <v>206</v>
      </c>
      <c r="D106" s="47"/>
      <c r="E106" s="47"/>
      <c r="F106" s="47"/>
      <c r="G106" s="47"/>
      <c r="H106" s="47"/>
      <c r="I106" s="48">
        <v>0</v>
      </c>
      <c r="J106" s="48">
        <v>48332844</v>
      </c>
      <c r="K106" s="48">
        <v>1437408</v>
      </c>
      <c r="L106" s="48">
        <v>49770252</v>
      </c>
      <c r="M106" s="48">
        <v>49770252</v>
      </c>
      <c r="N106" s="48">
        <v>0</v>
      </c>
      <c r="O106" s="48">
        <v>0</v>
      </c>
      <c r="P106" s="48">
        <v>0</v>
      </c>
      <c r="Q106" s="48">
        <v>0</v>
      </c>
      <c r="R106" s="48">
        <v>0</v>
      </c>
      <c r="S106" s="48">
        <v>50309280</v>
      </c>
      <c r="T106" s="48">
        <v>50309280</v>
      </c>
      <c r="U106" s="48">
        <v>0</v>
      </c>
      <c r="V106" s="48">
        <v>50309280</v>
      </c>
      <c r="W106" s="48">
        <v>50309280</v>
      </c>
      <c r="X106" s="48">
        <v>0</v>
      </c>
      <c r="Y106" s="48">
        <f t="shared" si="4"/>
        <v>1976436</v>
      </c>
      <c r="Z106" s="49">
        <v>1.0108303249097472</v>
      </c>
      <c r="AA106" s="48">
        <v>-539028</v>
      </c>
      <c r="AB106" s="49">
        <v>1.0108303249097472</v>
      </c>
      <c r="AC106" s="48">
        <v>0</v>
      </c>
      <c r="AD106" s="50"/>
      <c r="AE106" s="51">
        <f t="shared" si="5"/>
        <v>104.1</v>
      </c>
      <c r="AF106" s="52"/>
    </row>
    <row r="107" spans="1:32" ht="141.75" outlineLevel="3" x14ac:dyDescent="0.25">
      <c r="A107" s="3" t="s">
        <v>208</v>
      </c>
      <c r="B107" s="46" t="s">
        <v>209</v>
      </c>
      <c r="C107" s="47" t="s">
        <v>208</v>
      </c>
      <c r="D107" s="47"/>
      <c r="E107" s="47"/>
      <c r="F107" s="47"/>
      <c r="G107" s="47"/>
      <c r="H107" s="47"/>
      <c r="I107" s="48">
        <v>0</v>
      </c>
      <c r="J107" s="48">
        <v>112010000</v>
      </c>
      <c r="K107" s="48">
        <v>0</v>
      </c>
      <c r="L107" s="48">
        <v>112010000</v>
      </c>
      <c r="M107" s="48">
        <v>112010000</v>
      </c>
      <c r="N107" s="48">
        <v>0</v>
      </c>
      <c r="O107" s="48">
        <v>0</v>
      </c>
      <c r="P107" s="48">
        <v>0</v>
      </c>
      <c r="Q107" s="48">
        <v>0</v>
      </c>
      <c r="R107" s="48">
        <v>0</v>
      </c>
      <c r="S107" s="48">
        <v>80039543.730000004</v>
      </c>
      <c r="T107" s="48">
        <v>80039543.730000004</v>
      </c>
      <c r="U107" s="48">
        <v>0</v>
      </c>
      <c r="V107" s="48">
        <v>80039543.730000004</v>
      </c>
      <c r="W107" s="48">
        <v>80039543.730000004</v>
      </c>
      <c r="X107" s="48">
        <v>0</v>
      </c>
      <c r="Y107" s="48">
        <f t="shared" si="4"/>
        <v>-31970456.269999996</v>
      </c>
      <c r="Z107" s="49">
        <v>0.71457498196589586</v>
      </c>
      <c r="AA107" s="48">
        <v>31970456.27</v>
      </c>
      <c r="AB107" s="49">
        <v>0.71457498196589586</v>
      </c>
      <c r="AC107" s="48">
        <v>0</v>
      </c>
      <c r="AD107" s="50"/>
      <c r="AE107" s="51">
        <f t="shared" si="5"/>
        <v>71.5</v>
      </c>
      <c r="AF107" s="60" t="s">
        <v>232</v>
      </c>
    </row>
    <row r="108" spans="1:32" ht="141.75" outlineLevel="3" x14ac:dyDescent="0.25">
      <c r="A108" s="3" t="s">
        <v>210</v>
      </c>
      <c r="B108" s="46" t="s">
        <v>211</v>
      </c>
      <c r="C108" s="47" t="s">
        <v>210</v>
      </c>
      <c r="D108" s="47"/>
      <c r="E108" s="47"/>
      <c r="F108" s="47"/>
      <c r="G108" s="47"/>
      <c r="H108" s="47"/>
      <c r="I108" s="48">
        <v>0</v>
      </c>
      <c r="J108" s="48">
        <v>0</v>
      </c>
      <c r="K108" s="48">
        <v>7119970.8799999999</v>
      </c>
      <c r="L108" s="48">
        <v>7119970.8799999999</v>
      </c>
      <c r="M108" s="48">
        <v>7119970.8799999999</v>
      </c>
      <c r="N108" s="48">
        <v>0</v>
      </c>
      <c r="O108" s="48">
        <v>0</v>
      </c>
      <c r="P108" s="48">
        <v>0</v>
      </c>
      <c r="Q108" s="48">
        <v>0</v>
      </c>
      <c r="R108" s="48">
        <v>0</v>
      </c>
      <c r="S108" s="48">
        <v>6916160.8799999999</v>
      </c>
      <c r="T108" s="48">
        <v>6916160.8799999999</v>
      </c>
      <c r="U108" s="48">
        <v>0</v>
      </c>
      <c r="V108" s="48">
        <v>6916160.8799999999</v>
      </c>
      <c r="W108" s="48">
        <v>6916160.8799999999</v>
      </c>
      <c r="X108" s="48">
        <v>0</v>
      </c>
      <c r="Y108" s="48">
        <f t="shared" si="4"/>
        <v>6916160.8799999999</v>
      </c>
      <c r="Z108" s="49">
        <v>0.97137488292648744</v>
      </c>
      <c r="AA108" s="48">
        <v>203810</v>
      </c>
      <c r="AB108" s="49">
        <v>0.97137488292648744</v>
      </c>
      <c r="AC108" s="48">
        <v>0</v>
      </c>
      <c r="AD108" s="50"/>
      <c r="AE108" s="51" t="s">
        <v>225</v>
      </c>
      <c r="AF108" s="60" t="s">
        <v>232</v>
      </c>
    </row>
    <row r="109" spans="1:32" s="13" customFormat="1" ht="47.25" outlineLevel="1" x14ac:dyDescent="0.25">
      <c r="A109" s="12" t="s">
        <v>212</v>
      </c>
      <c r="B109" s="39" t="s">
        <v>213</v>
      </c>
      <c r="C109" s="40" t="s">
        <v>212</v>
      </c>
      <c r="D109" s="40"/>
      <c r="E109" s="40"/>
      <c r="F109" s="40"/>
      <c r="G109" s="40"/>
      <c r="H109" s="40"/>
      <c r="I109" s="41">
        <v>0</v>
      </c>
      <c r="J109" s="41">
        <v>0</v>
      </c>
      <c r="K109" s="41">
        <v>9689198</v>
      </c>
      <c r="L109" s="41">
        <v>9689198</v>
      </c>
      <c r="M109" s="41">
        <v>9689198</v>
      </c>
      <c r="N109" s="41">
        <v>0</v>
      </c>
      <c r="O109" s="41">
        <v>0</v>
      </c>
      <c r="P109" s="41">
        <v>0</v>
      </c>
      <c r="Q109" s="41">
        <v>0</v>
      </c>
      <c r="R109" s="41">
        <v>0</v>
      </c>
      <c r="S109" s="41">
        <v>141390000</v>
      </c>
      <c r="T109" s="41">
        <v>141390000</v>
      </c>
      <c r="U109" s="41">
        <v>0</v>
      </c>
      <c r="V109" s="41">
        <v>141390000</v>
      </c>
      <c r="W109" s="41">
        <v>141390000</v>
      </c>
      <c r="X109" s="41">
        <v>0</v>
      </c>
      <c r="Y109" s="41">
        <f t="shared" si="4"/>
        <v>141390000</v>
      </c>
      <c r="Z109" s="42">
        <v>14.592539031610253</v>
      </c>
      <c r="AA109" s="41">
        <v>-131700802</v>
      </c>
      <c r="AB109" s="42">
        <v>14.592539031610253</v>
      </c>
      <c r="AC109" s="41">
        <v>0</v>
      </c>
      <c r="AD109" s="43"/>
      <c r="AE109" s="44" t="s">
        <v>225</v>
      </c>
      <c r="AF109" s="45"/>
    </row>
    <row r="110" spans="1:32" ht="126" outlineLevel="3" x14ac:dyDescent="0.25">
      <c r="A110" s="3" t="s">
        <v>214</v>
      </c>
      <c r="B110" s="46" t="s">
        <v>215</v>
      </c>
      <c r="C110" s="47" t="s">
        <v>214</v>
      </c>
      <c r="D110" s="47"/>
      <c r="E110" s="47"/>
      <c r="F110" s="47"/>
      <c r="G110" s="47"/>
      <c r="H110" s="47"/>
      <c r="I110" s="48">
        <v>0</v>
      </c>
      <c r="J110" s="48">
        <v>0</v>
      </c>
      <c r="K110" s="48">
        <v>9689198</v>
      </c>
      <c r="L110" s="48">
        <v>9689198</v>
      </c>
      <c r="M110" s="48">
        <v>9689198</v>
      </c>
      <c r="N110" s="48">
        <v>0</v>
      </c>
      <c r="O110" s="48">
        <v>0</v>
      </c>
      <c r="P110" s="48">
        <v>0</v>
      </c>
      <c r="Q110" s="48">
        <v>0</v>
      </c>
      <c r="R110" s="48">
        <v>0</v>
      </c>
      <c r="S110" s="48">
        <v>141390000</v>
      </c>
      <c r="T110" s="48">
        <v>141390000</v>
      </c>
      <c r="U110" s="48">
        <v>0</v>
      </c>
      <c r="V110" s="48">
        <v>141390000</v>
      </c>
      <c r="W110" s="48">
        <v>141390000</v>
      </c>
      <c r="X110" s="48">
        <v>0</v>
      </c>
      <c r="Y110" s="48">
        <f t="shared" si="4"/>
        <v>141390000</v>
      </c>
      <c r="Z110" s="49">
        <v>14.592539031610253</v>
      </c>
      <c r="AA110" s="48">
        <v>-131700802</v>
      </c>
      <c r="AB110" s="49">
        <v>14.592539031610253</v>
      </c>
      <c r="AC110" s="48">
        <v>0</v>
      </c>
      <c r="AD110" s="50"/>
      <c r="AE110" s="51" t="s">
        <v>225</v>
      </c>
      <c r="AF110" s="64" t="s">
        <v>234</v>
      </c>
    </row>
    <row r="111" spans="1:32" s="13" customFormat="1" ht="78.75" outlineLevel="1" x14ac:dyDescent="0.25">
      <c r="A111" s="12" t="s">
        <v>216</v>
      </c>
      <c r="B111" s="39" t="s">
        <v>217</v>
      </c>
      <c r="C111" s="40" t="s">
        <v>216</v>
      </c>
      <c r="D111" s="40"/>
      <c r="E111" s="40"/>
      <c r="F111" s="40"/>
      <c r="G111" s="40"/>
      <c r="H111" s="40"/>
      <c r="I111" s="41">
        <v>0</v>
      </c>
      <c r="J111" s="41">
        <v>0</v>
      </c>
      <c r="K111" s="41">
        <v>0</v>
      </c>
      <c r="L111" s="41">
        <v>0</v>
      </c>
      <c r="M111" s="41">
        <v>0</v>
      </c>
      <c r="N111" s="41">
        <v>0</v>
      </c>
      <c r="O111" s="41">
        <v>0</v>
      </c>
      <c r="P111" s="41">
        <v>0</v>
      </c>
      <c r="Q111" s="41">
        <v>0</v>
      </c>
      <c r="R111" s="41">
        <v>0</v>
      </c>
      <c r="S111" s="41">
        <v>-1315152.06</v>
      </c>
      <c r="T111" s="41">
        <v>-1315152.06</v>
      </c>
      <c r="U111" s="41">
        <v>0</v>
      </c>
      <c r="V111" s="41">
        <v>-1315152.06</v>
      </c>
      <c r="W111" s="41">
        <v>-1315152.06</v>
      </c>
      <c r="X111" s="41">
        <v>0</v>
      </c>
      <c r="Y111" s="41">
        <f t="shared" si="4"/>
        <v>-1315152.06</v>
      </c>
      <c r="Z111" s="42"/>
      <c r="AA111" s="41">
        <v>1315152.06</v>
      </c>
      <c r="AB111" s="42"/>
      <c r="AC111" s="41">
        <v>0</v>
      </c>
      <c r="AD111" s="43"/>
      <c r="AE111" s="44" t="s">
        <v>225</v>
      </c>
      <c r="AF111" s="45"/>
    </row>
    <row r="112" spans="1:32" ht="63" outlineLevel="3" x14ac:dyDescent="0.25">
      <c r="A112" s="3" t="s">
        <v>218</v>
      </c>
      <c r="B112" s="46" t="s">
        <v>219</v>
      </c>
      <c r="C112" s="47" t="s">
        <v>218</v>
      </c>
      <c r="D112" s="47"/>
      <c r="E112" s="47"/>
      <c r="F112" s="47"/>
      <c r="G112" s="47"/>
      <c r="H112" s="47"/>
      <c r="I112" s="48">
        <v>0</v>
      </c>
      <c r="J112" s="48">
        <v>0</v>
      </c>
      <c r="K112" s="48">
        <v>0</v>
      </c>
      <c r="L112" s="48">
        <v>0</v>
      </c>
      <c r="M112" s="48">
        <v>0</v>
      </c>
      <c r="N112" s="48">
        <v>0</v>
      </c>
      <c r="O112" s="48">
        <v>0</v>
      </c>
      <c r="P112" s="48">
        <v>0</v>
      </c>
      <c r="Q112" s="48">
        <v>0</v>
      </c>
      <c r="R112" s="48">
        <v>0</v>
      </c>
      <c r="S112" s="48">
        <v>-1315152.06</v>
      </c>
      <c r="T112" s="48">
        <v>-1315152.06</v>
      </c>
      <c r="U112" s="48">
        <v>0</v>
      </c>
      <c r="V112" s="48">
        <v>-1315152.06</v>
      </c>
      <c r="W112" s="48">
        <v>-1315152.06</v>
      </c>
      <c r="X112" s="48">
        <v>0</v>
      </c>
      <c r="Y112" s="48">
        <f t="shared" si="4"/>
        <v>-1315152.06</v>
      </c>
      <c r="Z112" s="49"/>
      <c r="AA112" s="48">
        <v>1315152.06</v>
      </c>
      <c r="AB112" s="49"/>
      <c r="AC112" s="48">
        <v>0</v>
      </c>
      <c r="AD112" s="50"/>
      <c r="AE112" s="51" t="s">
        <v>225</v>
      </c>
      <c r="AF112" s="60" t="s">
        <v>231</v>
      </c>
    </row>
    <row r="113" spans="1:32" s="13" customFormat="1" ht="12.75" customHeight="1" x14ac:dyDescent="0.25">
      <c r="A113" s="14" t="s">
        <v>220</v>
      </c>
      <c r="B113" s="15"/>
      <c r="C113" s="15"/>
      <c r="D113" s="15"/>
      <c r="E113" s="15"/>
      <c r="F113" s="53"/>
      <c r="G113" s="53"/>
      <c r="H113" s="53"/>
      <c r="I113" s="54">
        <v>0</v>
      </c>
      <c r="J113" s="54">
        <v>2646019967.6100001</v>
      </c>
      <c r="K113" s="54">
        <v>436698910.44999999</v>
      </c>
      <c r="L113" s="54">
        <v>3082718878.0599999</v>
      </c>
      <c r="M113" s="54">
        <v>3082718878.0599999</v>
      </c>
      <c r="N113" s="54">
        <v>0</v>
      </c>
      <c r="O113" s="54">
        <v>0</v>
      </c>
      <c r="P113" s="54">
        <v>0</v>
      </c>
      <c r="Q113" s="54">
        <v>0</v>
      </c>
      <c r="R113" s="54">
        <v>198900.78</v>
      </c>
      <c r="S113" s="54">
        <v>3136769657.29</v>
      </c>
      <c r="T113" s="54">
        <v>3136570756.5100002</v>
      </c>
      <c r="U113" s="54">
        <v>198900.78</v>
      </c>
      <c r="V113" s="54">
        <v>3136769657.29</v>
      </c>
      <c r="W113" s="54">
        <v>3136570756.5100002</v>
      </c>
      <c r="X113" s="54">
        <v>0</v>
      </c>
      <c r="Y113" s="41">
        <f t="shared" si="4"/>
        <v>490550788.9000001</v>
      </c>
      <c r="Z113" s="55">
        <v>1.0174689553540768</v>
      </c>
      <c r="AA113" s="54">
        <v>-53851878.450000003</v>
      </c>
      <c r="AB113" s="55">
        <v>1.0174689553540768</v>
      </c>
      <c r="AC113" s="54">
        <v>0</v>
      </c>
      <c r="AD113" s="56"/>
      <c r="AE113" s="44">
        <f t="shared" si="5"/>
        <v>118.5</v>
      </c>
      <c r="AF113" s="45"/>
    </row>
    <row r="114" spans="1:32" ht="12.75" customHeight="1" x14ac:dyDescent="0.25">
      <c r="A114" s="2"/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 t="s">
        <v>1</v>
      </c>
      <c r="Y114" s="57"/>
      <c r="Z114" s="57"/>
      <c r="AA114" s="57"/>
      <c r="AB114" s="57"/>
      <c r="AC114" s="57"/>
      <c r="AD114" s="57"/>
      <c r="AE114" s="17"/>
    </row>
    <row r="115" spans="1:32" x14ac:dyDescent="0.25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8"/>
      <c r="W115" s="58"/>
      <c r="X115" s="58"/>
      <c r="Y115" s="58"/>
      <c r="Z115" s="58"/>
      <c r="AA115" s="58"/>
      <c r="AB115" s="58"/>
      <c r="AC115" s="58"/>
      <c r="AD115" s="58"/>
      <c r="AE115" s="17"/>
    </row>
  </sheetData>
  <autoFilter ref="B9:AF114"/>
  <mergeCells count="34">
    <mergeCell ref="AE7:AE8"/>
    <mergeCell ref="AF7:AF8"/>
    <mergeCell ref="A6:AF6"/>
    <mergeCell ref="A4:AF4"/>
    <mergeCell ref="AF93:AF95"/>
    <mergeCell ref="AF51:AF54"/>
    <mergeCell ref="A115:U115"/>
    <mergeCell ref="A113:E113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AC7:AD7"/>
    <mergeCell ref="A1:AD1"/>
    <mergeCell ref="A2:AD2"/>
    <mergeCell ref="A3:AD3"/>
    <mergeCell ref="A5:AB5"/>
    <mergeCell ref="R7:T7"/>
    <mergeCell ref="U7:W7"/>
    <mergeCell ref="Y7:Z7"/>
    <mergeCell ref="AA7:AB7"/>
    <mergeCell ref="N7:N8"/>
    <mergeCell ref="M7:M8"/>
    <mergeCell ref="O7:O8"/>
    <mergeCell ref="P7:P8"/>
    <mergeCell ref="Q7:Q8"/>
  </mergeCells>
  <pageMargins left="0.39374999999999999" right="0.39374999999999999" top="0.59027779999999996" bottom="0.59027779999999996" header="0.39374999999999999" footer="0.39374999999999999"/>
  <pageSetup paperSize="9" fitToHeight="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1.12.2021&lt;/string&gt;&#10;  &lt;/DateInfo&gt;&#10;  &lt;Code&gt;SQUERY_INFO_ISP_INC&lt;/Code&gt;&#10;  &lt;ObjectCode&gt;SQUERY_INFO_ISP_INC&lt;/ObjectCode&gt;&#10;  &lt;DocName&gt;Аналитический отчет по исполнению доходов с произвольной группировкой&lt;/DocName&gt;&#10;  &lt;VariantName&gt;Доходы всего р-117 (копия от 01.10.2021 10:13:44)&lt;/VariantName&gt;&#10;  &lt;VariantLink&gt;21894912&lt;/VariantLink&gt;&#10;  &lt;ReportCode&gt;B155C074747B4E3396EF590567C92C&lt;/ReportCode&gt;&#10;  &lt;SvodReportLink xsi:nil=&quot;true&quot; /&gt;&#10;  &lt;ReportLink&gt;2229134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4E12DB83-C444-4603-8855-13DEE4FA737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Трифонова Ольга Анатольевна</dc:creator>
  <cp:lastModifiedBy>Трифонова Ольга Анатольевна</cp:lastModifiedBy>
  <dcterms:created xsi:type="dcterms:W3CDTF">2022-08-22T09:36:29Z</dcterms:created>
  <dcterms:modified xsi:type="dcterms:W3CDTF">2022-08-22T13:22:45Z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доходов с произвольной группировкой</vt:lpwstr>
  </property>
  <property fmtid="{D5CDD505-2E9C-101B-9397-08002B2CF9AE}" pid="3" name="Название отчета">
    <vt:lpwstr>Доходы всего р-117 (копия от 01.10.2021 10_13_44).xlsx</vt:lpwstr>
  </property>
  <property fmtid="{D5CDD505-2E9C-101B-9397-08002B2CF9AE}" pid="4" name="Версия клиента">
    <vt:lpwstr>21.2.31.6280 (.NET 4.0)</vt:lpwstr>
  </property>
  <property fmtid="{D5CDD505-2E9C-101B-9397-08002B2CF9AE}" pid="5" name="Версия базы">
    <vt:lpwstr>21.1.1422.26150674</vt:lpwstr>
  </property>
  <property fmtid="{D5CDD505-2E9C-101B-9397-08002B2CF9AE}" pid="6" name="Тип сервера">
    <vt:lpwstr>MSSQL</vt:lpwstr>
  </property>
  <property fmtid="{D5CDD505-2E9C-101B-9397-08002B2CF9AE}" pid="7" name="Сервер">
    <vt:lpwstr>madm-sql2008</vt:lpwstr>
  </property>
  <property fmtid="{D5CDD505-2E9C-101B-9397-08002B2CF9AE}" pid="8" name="База">
    <vt:lpwstr>agb_2021</vt:lpwstr>
  </property>
  <property fmtid="{D5CDD505-2E9C-101B-9397-08002B2CF9AE}" pid="9" name="Пользователь">
    <vt:lpwstr>трифонова-оа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используется</vt:lpwstr>
  </property>
</Properties>
</file>