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62" yWindow="543" windowWidth="25078" windowHeight="10039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5621"/>
</workbook>
</file>

<file path=xl/calcChain.xml><?xml version="1.0" encoding="utf-8"?>
<calcChain xmlns="http://schemas.openxmlformats.org/spreadsheetml/2006/main">
  <c r="AI59" i="2" l="1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3" i="2"/>
  <c r="AH12" i="2"/>
  <c r="AH11" i="2"/>
  <c r="AH10" i="2"/>
  <c r="AH9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H8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</calcChain>
</file>

<file path=xl/sharedStrings.xml><?xml version="1.0" encoding="utf-8"?>
<sst xmlns="http://schemas.openxmlformats.org/spreadsheetml/2006/main" count="347" uniqueCount="117">
  <si>
    <t>Наименование показателя</t>
  </si>
  <si>
    <t/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</si>
  <si>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</si>
  <si>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</si>
  <si>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</si>
  <si>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</si>
  <si>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</si>
  <si>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</si>
  <si>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</si>
  <si>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</si>
  <si>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</si>
  <si>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</si>
  <si>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</si>
  <si>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</si>
  <si>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</si>
  <si>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</si>
  <si>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</si>
  <si>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</si>
  <si>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</si>
  <si>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</si>
  <si>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</si>
  <si>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</si>
  <si>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</si>
  <si>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</si>
  <si>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</si>
  <si>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</si>
  <si>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</si>
  <si>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</si>
  <si>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</si>
  <si>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</si>
  <si>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</si>
  <si>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</si>
  <si>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</si>
  <si>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</si>
  <si>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</si>
  <si>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</si>
  <si>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</si>
  <si>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</si>
  <si>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</si>
  <si>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</si>
  <si>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</si>
  <si>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</si>
  <si>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</si>
  <si>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</si>
  <si>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</si>
  <si>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</si>
  <si>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</si>
  <si>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</si>
  <si>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</si>
  <si>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</si>
  <si>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</si>
  <si>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</si>
  <si>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</si>
  <si>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</si>
  <si>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</si>
  <si>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</si>
  <si>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</si>
  <si>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</si>
  <si>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</si>
  <si>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</si>
  <si>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</si>
  <si>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</si>
  <si>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</si>
  <si>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</si>
  <si>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</si>
  <si>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</si>
  <si>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</si>
  <si>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</si>
  <si>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</si>
  <si>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</si>
  <si>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</si>
  <si>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</si>
  <si>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</si>
  <si>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</si>
  <si>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</si>
  <si>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</si>
  <si>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</si>
  <si>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</si>
  <si>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</si>
  <si>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</si>
  <si>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</si>
  <si>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</si>
  <si>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</si>
  <si>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</si>
  <si>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</si>
  <si>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</si>
  <si>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</si>
  <si>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</si>
  <si>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</si>
  <si>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</si>
  <si>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</si>
  <si>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</si>
  <si>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</si>
  <si>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</si>
  <si>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</si>
  <si>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</si>
  <si>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</si>
  <si>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</si>
  <si>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</si>
  <si>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</si>
  <si>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  Другие вопросы в области физической культуры и спорта</t>
  </si>
  <si>
    <t>1105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</si>
  <si>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</si>
  <si>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</si>
  <si>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</si>
  <si>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</si>
  <si>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>ВСЕГО РАСХОДОВ:</t>
  </si>
  <si>
    <t>Раздел</t>
  </si>
  <si>
    <t>Первоначальный план</t>
  </si>
  <si>
    <t>Уточненный план</t>
  </si>
  <si>
    <t>Кассовый расход</t>
  </si>
  <si>
    <t>Отклонение кассового расхода от первоначального плана</t>
  </si>
  <si>
    <t>Отклонение кассового расхода от уточненного плана</t>
  </si>
  <si>
    <t>% исполнения от превоначального плана</t>
  </si>
  <si>
    <t>% исполнения от уточненного плана</t>
  </si>
  <si>
    <t>Сведения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 за 2021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</si>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</sst>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2">
    <xf numFmtId="0" fontId="0" fillId="0" borderId="0" xfId="0"/>
    <xf numFmtId="0" fontId="7" fillId="5" borderId="1" xfId="1" applyNumberFormat="1" applyFont="1" applyFill="1" applyProtection="1">
      <alignment wrapText="1"/>
    </xf>
    <xf numFmtId="0" fontId="7" fillId="5" borderId="1" xfId="1" applyFont="1" applyFill="1">
      <alignment wrapText="1"/>
    </xf>
    <xf numFmtId="0" fontId="7" fillId="5" borderId="1" xfId="1" applyNumberFormat="1" applyFont="1" applyFill="1" applyProtection="1">
      <alignment wrapText="1"/>
    </xf>
    <xf numFmtId="0" fontId="7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1" xfId="4" applyNumberFormat="1" applyFont="1" applyFill="1" applyProtection="1">
      <alignment horizontal="center"/>
    </xf>
    <xf numFmtId="0" fontId="7" fillId="5" borderId="1" xfId="4" applyFont="1" applyFill="1">
      <alignment horizontal="center"/>
    </xf>
    <xf numFmtId="0" fontId="7" fillId="5" borderId="1" xfId="4" applyNumberFormat="1" applyFont="1" applyFill="1" applyProtection="1">
      <alignment horizontal="center"/>
    </xf>
    <xf numFmtId="0" fontId="7" fillId="5" borderId="1" xfId="5" applyNumberFormat="1" applyFont="1" applyFill="1" applyProtection="1">
      <alignment horizontal="right"/>
    </xf>
    <xf numFmtId="0" fontId="7" fillId="5" borderId="1" xfId="5" applyFont="1" applyFill="1">
      <alignment horizontal="right"/>
    </xf>
    <xf numFmtId="0" fontId="7" fillId="5" borderId="2" xfId="6" applyNumberFormat="1" applyFont="1" applyFill="1" applyProtection="1">
      <alignment horizontal="center" vertical="center" wrapText="1"/>
    </xf>
    <xf numFmtId="0" fontId="7" fillId="5" borderId="2" xfId="6" applyNumberFormat="1" applyFont="1" applyFill="1" applyProtection="1">
      <alignment horizontal="center" vertical="center" wrapText="1"/>
    </xf>
    <xf numFmtId="0" fontId="7" fillId="5" borderId="2" xfId="6" applyFont="1" applyFill="1">
      <alignment horizontal="center" vertical="center" wrapText="1"/>
    </xf>
    <xf numFmtId="0" fontId="7" fillId="5" borderId="2" xfId="7" applyNumberFormat="1" applyFont="1" applyFill="1" applyProtection="1">
      <alignment vertical="top" wrapText="1"/>
    </xf>
    <xf numFmtId="1" fontId="7" fillId="5" borderId="2" xfId="8" applyNumberFormat="1" applyFont="1" applyFill="1" applyProtection="1">
      <alignment horizontal="center" vertical="top" shrinkToFit="1"/>
    </xf>
    <xf numFmtId="4" fontId="7" fillId="5" borderId="2" xfId="9" applyNumberFormat="1" applyFont="1" applyFill="1" applyProtection="1">
      <alignment horizontal="right" vertical="top" shrinkToFit="1"/>
    </xf>
    <xf numFmtId="10" fontId="7" fillId="5" borderId="2" xfId="10" applyNumberFormat="1" applyFont="1" applyFill="1" applyProtection="1">
      <alignment horizontal="right" vertical="top" shrinkToFit="1"/>
    </xf>
    <xf numFmtId="10" fontId="7" fillId="5" borderId="2" xfId="9" applyNumberFormat="1" applyFont="1" applyFill="1" applyProtection="1">
      <alignment horizontal="right" vertical="top" shrinkToFit="1"/>
    </xf>
    <xf numFmtId="0" fontId="7" fillId="5" borderId="1" xfId="14" applyNumberFormat="1" applyFont="1" applyFill="1" applyProtection="1">
      <alignment horizontal="left" wrapText="1"/>
    </xf>
    <xf numFmtId="0" fontId="7" fillId="5" borderId="1" xfId="14" applyFont="1" applyFill="1">
      <alignment horizontal="left" wrapText="1"/>
    </xf>
    <xf numFmtId="0" fontId="7" fillId="5" borderId="1" xfId="14" applyNumberFormat="1" applyFont="1" applyFill="1" applyProtection="1">
      <alignment horizontal="left" wrapText="1"/>
    </xf>
    <xf numFmtId="0" fontId="9" fillId="5" borderId="2" xfId="7" applyNumberFormat="1" applyFont="1" applyFill="1" applyProtection="1">
      <alignment vertical="top" wrapText="1"/>
    </xf>
    <xf numFmtId="1" fontId="9" fillId="5" borderId="2" xfId="8" applyNumberFormat="1" applyFont="1" applyFill="1" applyProtection="1">
      <alignment horizontal="center" vertical="top" shrinkToFit="1"/>
    </xf>
    <xf numFmtId="4" fontId="9" fillId="5" borderId="2" xfId="9" applyNumberFormat="1" applyFont="1" applyFill="1" applyProtection="1">
      <alignment horizontal="right" vertical="top" shrinkToFit="1"/>
    </xf>
    <xf numFmtId="10" fontId="9" fillId="5" borderId="2" xfId="10" applyNumberFormat="1" applyFont="1" applyFill="1" applyProtection="1">
      <alignment horizontal="right" vertical="top" shrinkToFit="1"/>
    </xf>
    <xf numFmtId="10" fontId="9" fillId="5" borderId="2" xfId="9" applyNumberFormat="1" applyFont="1" applyFill="1" applyProtection="1">
      <alignment horizontal="right" vertical="top" shrinkToFit="1"/>
    </xf>
    <xf numFmtId="0" fontId="9" fillId="5" borderId="2" xfId="11" applyNumberFormat="1" applyFont="1" applyFill="1" applyProtection="1">
      <alignment horizontal="left"/>
    </xf>
    <xf numFmtId="0" fontId="9" fillId="5" borderId="2" xfId="11" applyFont="1" applyFill="1">
      <alignment horizontal="left"/>
    </xf>
    <xf numFmtId="4" fontId="9" fillId="5" borderId="2" xfId="12" applyNumberFormat="1" applyFont="1" applyFill="1" applyProtection="1">
      <alignment horizontal="right" vertical="top" shrinkToFit="1"/>
    </xf>
    <xf numFmtId="10" fontId="9" fillId="5" borderId="2" xfId="13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showGridLines="0" tabSelected="1" zoomScaleNormal="100" zoomScaleSheetLayoutView="100" workbookViewId="0">
      <pane ySplit="7" topLeftCell="A8" activePane="bottomLeft" state="frozen"/>
      <selection pane="bottomLeft" activeCell="AH15" sqref="AH15"/>
    </sheetView>
  </sheetViews>
  <sheetFormatPr defaultRowHeight="15.65" outlineLevelRow="1" x14ac:dyDescent="0.25"/>
  <cols>
    <col min="1" max="1" width="78.375" style="5" customWidth="1"/>
    <col min="2" max="2" width="4.875" style="5" hidden="1" customWidth="1"/>
    <col min="3" max="3" width="7.5" style="5" customWidth="1"/>
    <col min="4" max="12" width="9" style="5" hidden="1"/>
    <col min="13" max="13" width="17.25" style="5" customWidth="1"/>
    <col min="14" max="14" width="15.625" style="5" customWidth="1"/>
    <col min="15" max="23" width="9" style="5" hidden="1"/>
    <col min="24" max="24" width="13.625" style="5" customWidth="1"/>
    <col min="25" max="27" width="9" style="5" hidden="1"/>
    <col min="28" max="28" width="17.5" style="5" customWidth="1"/>
    <col min="29" max="33" width="9" style="5" hidden="1"/>
    <col min="34" max="34" width="15.25" style="5" customWidth="1"/>
    <col min="35" max="35" width="14.375" style="5" customWidth="1"/>
    <col min="36" max="36" width="14.75" style="5" customWidth="1"/>
    <col min="37" max="16384" width="9" style="5"/>
  </cols>
  <sheetData>
    <row r="1" spans="1:3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6" ht="49.6" customHeight="1" x14ac:dyDescent="0.25">
      <c r="A3" s="6" t="s">
        <v>115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9"/>
      <c r="AH4" s="4"/>
    </row>
    <row r="5" spans="1:36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4"/>
    </row>
    <row r="6" spans="1:36" x14ac:dyDescent="0.25">
      <c r="A6" s="12" t="s">
        <v>0</v>
      </c>
      <c r="B6" s="12" t="s">
        <v>1</v>
      </c>
      <c r="C6" s="12" t="s">
        <v>107</v>
      </c>
      <c r="D6" s="12" t="s">
        <v>1</v>
      </c>
      <c r="E6" s="12" t="s">
        <v>1</v>
      </c>
      <c r="F6" s="12" t="s">
        <v>1</v>
      </c>
      <c r="G6" s="12" t="s">
        <v>1</v>
      </c>
      <c r="H6" s="12" t="s">
        <v>1</v>
      </c>
      <c r="I6" s="12" t="s">
        <v>1</v>
      </c>
      <c r="J6" s="12" t="s">
        <v>1</v>
      </c>
      <c r="K6" s="12" t="s">
        <v>1</v>
      </c>
      <c r="L6" s="12" t="s">
        <v>1</v>
      </c>
      <c r="M6" s="12" t="s">
        <v>108</v>
      </c>
      <c r="N6" s="12" t="s">
        <v>109</v>
      </c>
      <c r="O6" s="12" t="s">
        <v>1</v>
      </c>
      <c r="P6" s="12" t="s">
        <v>1</v>
      </c>
      <c r="Q6" s="12" t="s">
        <v>1</v>
      </c>
      <c r="R6" s="12" t="s">
        <v>1</v>
      </c>
      <c r="S6" s="12" t="s">
        <v>1</v>
      </c>
      <c r="T6" s="12" t="s">
        <v>1</v>
      </c>
      <c r="U6" s="12" t="s">
        <v>1</v>
      </c>
      <c r="V6" s="12" t="s">
        <v>1</v>
      </c>
      <c r="W6" s="13" t="s">
        <v>1</v>
      </c>
      <c r="X6" s="12" t="s">
        <v>110</v>
      </c>
      <c r="Y6" s="12" t="s">
        <v>1</v>
      </c>
      <c r="Z6" s="12" t="s">
        <v>1</v>
      </c>
      <c r="AA6" s="13" t="s">
        <v>1</v>
      </c>
      <c r="AB6" s="12" t="s">
        <v>111</v>
      </c>
      <c r="AC6" s="12" t="s">
        <v>1</v>
      </c>
      <c r="AD6" s="12" t="s">
        <v>1</v>
      </c>
      <c r="AE6" s="12" t="s">
        <v>1</v>
      </c>
      <c r="AF6" s="12" t="s">
        <v>1</v>
      </c>
      <c r="AG6" s="12" t="s">
        <v>1</v>
      </c>
      <c r="AH6" s="12" t="s">
        <v>113</v>
      </c>
      <c r="AI6" s="12" t="s">
        <v>112</v>
      </c>
      <c r="AJ6" s="12" t="s">
        <v>114</v>
      </c>
    </row>
    <row r="7" spans="1:36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3"/>
      <c r="X7" s="14"/>
      <c r="Y7" s="14"/>
      <c r="Z7" s="14"/>
      <c r="AA7" s="13"/>
      <c r="AB7" s="14"/>
      <c r="AC7" s="14"/>
      <c r="AD7" s="14"/>
      <c r="AE7" s="14"/>
      <c r="AF7" s="14"/>
      <c r="AG7" s="14"/>
      <c r="AH7" s="14"/>
      <c r="AI7" s="14"/>
      <c r="AJ7" s="14"/>
    </row>
    <row r="8" spans="1:36" x14ac:dyDescent="0.25">
      <c r="A8" s="23" t="s">
        <v>2</v>
      </c>
      <c r="B8" s="24" t="s">
        <v>3</v>
      </c>
      <c r="C8" s="24" t="s">
        <v>4</v>
      </c>
      <c r="D8" s="24" t="s">
        <v>5</v>
      </c>
      <c r="E8" s="24" t="s">
        <v>3</v>
      </c>
      <c r="F8" s="24" t="s">
        <v>3</v>
      </c>
      <c r="G8" s="24"/>
      <c r="H8" s="24"/>
      <c r="I8" s="24"/>
      <c r="J8" s="24"/>
      <c r="K8" s="24"/>
      <c r="L8" s="24"/>
      <c r="M8" s="25">
        <v>187473611.49000001</v>
      </c>
      <c r="N8" s="25">
        <v>198911352.88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179146733.94</v>
      </c>
      <c r="W8" s="25">
        <v>192351034.69999999</v>
      </c>
      <c r="X8" s="25">
        <v>190901180.90000001</v>
      </c>
      <c r="Y8" s="25">
        <v>0</v>
      </c>
      <c r="Z8" s="25">
        <v>0</v>
      </c>
      <c r="AA8" s="25">
        <v>190901180.90000001</v>
      </c>
      <c r="AB8" s="25">
        <f>X8-M8</f>
        <v>3427569.4099999964</v>
      </c>
      <c r="AC8" s="25">
        <v>0</v>
      </c>
      <c r="AD8" s="26">
        <v>0.95972994067949247</v>
      </c>
      <c r="AE8" s="25">
        <v>0</v>
      </c>
      <c r="AF8" s="26">
        <v>0.9700887814862108</v>
      </c>
      <c r="AG8" s="25">
        <v>0</v>
      </c>
      <c r="AH8" s="27">
        <f>X8/M8</f>
        <v>1.0182829433047051</v>
      </c>
      <c r="AI8" s="25">
        <f>X8-N8</f>
        <v>-8010171.9799999893</v>
      </c>
      <c r="AJ8" s="27">
        <f>X8/N8</f>
        <v>0.95972994067949258</v>
      </c>
    </row>
    <row r="9" spans="1:36" ht="31.25" outlineLevel="1" x14ac:dyDescent="0.25">
      <c r="A9" s="15" t="s">
        <v>6</v>
      </c>
      <c r="B9" s="16" t="s">
        <v>3</v>
      </c>
      <c r="C9" s="16" t="s">
        <v>7</v>
      </c>
      <c r="D9" s="16" t="s">
        <v>5</v>
      </c>
      <c r="E9" s="16" t="s">
        <v>3</v>
      </c>
      <c r="F9" s="16" t="s">
        <v>3</v>
      </c>
      <c r="G9" s="16"/>
      <c r="H9" s="16"/>
      <c r="I9" s="16"/>
      <c r="J9" s="16"/>
      <c r="K9" s="16"/>
      <c r="L9" s="16"/>
      <c r="M9" s="17">
        <v>2416972</v>
      </c>
      <c r="N9" s="17">
        <v>3011298.7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2416972</v>
      </c>
      <c r="W9" s="17">
        <v>2965092.36</v>
      </c>
      <c r="X9" s="17">
        <v>2965092.36</v>
      </c>
      <c r="Y9" s="17">
        <v>0</v>
      </c>
      <c r="Z9" s="17">
        <v>0</v>
      </c>
      <c r="AA9" s="17">
        <v>2965092.36</v>
      </c>
      <c r="AB9" s="17">
        <f t="shared" ref="AB9:AB59" si="0">X9-M9</f>
        <v>548120.35999999987</v>
      </c>
      <c r="AC9" s="17">
        <v>0</v>
      </c>
      <c r="AD9" s="18">
        <v>0.98465567696754897</v>
      </c>
      <c r="AE9" s="17">
        <v>0</v>
      </c>
      <c r="AF9" s="18">
        <v>0.98465567696754897</v>
      </c>
      <c r="AG9" s="17">
        <v>0</v>
      </c>
      <c r="AH9" s="19">
        <f t="shared" ref="AH9:AH59" si="1">X9/M9</f>
        <v>1.2267797723763452</v>
      </c>
      <c r="AI9" s="17">
        <f t="shared" ref="AI9:AI59" si="2">X9-N9</f>
        <v>-46206.340000000317</v>
      </c>
      <c r="AJ9" s="19">
        <f t="shared" ref="AJ9:AJ59" si="3">X9/N9</f>
        <v>0.98465567696754885</v>
      </c>
    </row>
    <row r="10" spans="1:36" ht="46.9" outlineLevel="1" x14ac:dyDescent="0.25">
      <c r="A10" s="15" t="s">
        <v>8</v>
      </c>
      <c r="B10" s="16" t="s">
        <v>3</v>
      </c>
      <c r="C10" s="16" t="s">
        <v>9</v>
      </c>
      <c r="D10" s="16" t="s">
        <v>5</v>
      </c>
      <c r="E10" s="16" t="s">
        <v>3</v>
      </c>
      <c r="F10" s="16" t="s">
        <v>3</v>
      </c>
      <c r="G10" s="16"/>
      <c r="H10" s="16"/>
      <c r="I10" s="16"/>
      <c r="J10" s="16"/>
      <c r="K10" s="16"/>
      <c r="L10" s="16"/>
      <c r="M10" s="17">
        <v>6516818</v>
      </c>
      <c r="N10" s="17">
        <v>7072061.3099999996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6581818</v>
      </c>
      <c r="W10" s="17">
        <v>6721940.5599999996</v>
      </c>
      <c r="X10" s="17">
        <v>6721940.5599999996</v>
      </c>
      <c r="Y10" s="17">
        <v>0</v>
      </c>
      <c r="Z10" s="17">
        <v>0</v>
      </c>
      <c r="AA10" s="17">
        <v>6721940.5599999996</v>
      </c>
      <c r="AB10" s="17">
        <f t="shared" si="0"/>
        <v>205122.55999999959</v>
      </c>
      <c r="AC10" s="17">
        <v>0</v>
      </c>
      <c r="AD10" s="18">
        <v>0.95049240459709761</v>
      </c>
      <c r="AE10" s="17">
        <v>0</v>
      </c>
      <c r="AF10" s="18">
        <v>0.95049240459709761</v>
      </c>
      <c r="AG10" s="17">
        <v>0</v>
      </c>
      <c r="AH10" s="19">
        <f t="shared" si="1"/>
        <v>1.0314758767238856</v>
      </c>
      <c r="AI10" s="17">
        <f t="shared" si="2"/>
        <v>-350120.75</v>
      </c>
      <c r="AJ10" s="19">
        <f t="shared" si="3"/>
        <v>0.95049240459709761</v>
      </c>
    </row>
    <row r="11" spans="1:36" ht="46.9" outlineLevel="1" x14ac:dyDescent="0.25">
      <c r="A11" s="15" t="s">
        <v>10</v>
      </c>
      <c r="B11" s="16" t="s">
        <v>3</v>
      </c>
      <c r="C11" s="16" t="s">
        <v>11</v>
      </c>
      <c r="D11" s="16" t="s">
        <v>5</v>
      </c>
      <c r="E11" s="16" t="s">
        <v>3</v>
      </c>
      <c r="F11" s="16" t="s">
        <v>3</v>
      </c>
      <c r="G11" s="16"/>
      <c r="H11" s="16"/>
      <c r="I11" s="16"/>
      <c r="J11" s="16"/>
      <c r="K11" s="16"/>
      <c r="L11" s="16"/>
      <c r="M11" s="17">
        <v>90411142</v>
      </c>
      <c r="N11" s="17">
        <v>95531340.549999997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90411142</v>
      </c>
      <c r="W11" s="17">
        <v>95468537.549999997</v>
      </c>
      <c r="X11" s="17">
        <v>94920071.25</v>
      </c>
      <c r="Y11" s="17">
        <v>0</v>
      </c>
      <c r="Z11" s="17">
        <v>0</v>
      </c>
      <c r="AA11" s="17">
        <v>94920071.25</v>
      </c>
      <c r="AB11" s="17">
        <f t="shared" si="0"/>
        <v>4508929.25</v>
      </c>
      <c r="AC11" s="17">
        <v>0</v>
      </c>
      <c r="AD11" s="18">
        <v>0.99360137420368277</v>
      </c>
      <c r="AE11" s="17">
        <v>0</v>
      </c>
      <c r="AF11" s="18">
        <v>0.99360137420368277</v>
      </c>
      <c r="AG11" s="17">
        <v>0</v>
      </c>
      <c r="AH11" s="19">
        <f t="shared" si="1"/>
        <v>1.0498713891922746</v>
      </c>
      <c r="AI11" s="17">
        <f t="shared" si="2"/>
        <v>-611269.29999999702</v>
      </c>
      <c r="AJ11" s="19">
        <f t="shared" si="3"/>
        <v>0.99360137420368277</v>
      </c>
    </row>
    <row r="12" spans="1:36" outlineLevel="1" x14ac:dyDescent="0.25">
      <c r="A12" s="15" t="s">
        <v>12</v>
      </c>
      <c r="B12" s="16" t="s">
        <v>3</v>
      </c>
      <c r="C12" s="16" t="s">
        <v>13</v>
      </c>
      <c r="D12" s="16" t="s">
        <v>5</v>
      </c>
      <c r="E12" s="16" t="s">
        <v>3</v>
      </c>
      <c r="F12" s="16" t="s">
        <v>3</v>
      </c>
      <c r="G12" s="16"/>
      <c r="H12" s="16"/>
      <c r="I12" s="16"/>
      <c r="J12" s="16"/>
      <c r="K12" s="16"/>
      <c r="L12" s="16"/>
      <c r="M12" s="17">
        <v>6680.23</v>
      </c>
      <c r="N12" s="17">
        <v>6680.23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6680.23</v>
      </c>
      <c r="X12" s="17">
        <v>2240</v>
      </c>
      <c r="Y12" s="17">
        <v>0</v>
      </c>
      <c r="Z12" s="17">
        <v>0</v>
      </c>
      <c r="AA12" s="17">
        <v>2240</v>
      </c>
      <c r="AB12" s="17">
        <f t="shared" si="0"/>
        <v>-4440.2299999999996</v>
      </c>
      <c r="AC12" s="17">
        <v>0</v>
      </c>
      <c r="AD12" s="18">
        <v>0.33531779594415162</v>
      </c>
      <c r="AE12" s="17">
        <v>0</v>
      </c>
      <c r="AF12" s="18">
        <v>0.33531779594415162</v>
      </c>
      <c r="AG12" s="17">
        <v>0</v>
      </c>
      <c r="AH12" s="19">
        <f t="shared" si="1"/>
        <v>0.33531779594415162</v>
      </c>
      <c r="AI12" s="17">
        <f t="shared" si="2"/>
        <v>-4440.2299999999996</v>
      </c>
      <c r="AJ12" s="19">
        <f t="shared" si="3"/>
        <v>0.33531779594415162</v>
      </c>
    </row>
    <row r="13" spans="1:36" ht="31.25" outlineLevel="1" x14ac:dyDescent="0.25">
      <c r="A13" s="15" t="s">
        <v>14</v>
      </c>
      <c r="B13" s="16" t="s">
        <v>3</v>
      </c>
      <c r="C13" s="16" t="s">
        <v>15</v>
      </c>
      <c r="D13" s="16" t="s">
        <v>5</v>
      </c>
      <c r="E13" s="16" t="s">
        <v>3</v>
      </c>
      <c r="F13" s="16" t="s">
        <v>3</v>
      </c>
      <c r="G13" s="16"/>
      <c r="H13" s="16"/>
      <c r="I13" s="16"/>
      <c r="J13" s="16"/>
      <c r="K13" s="16"/>
      <c r="L13" s="16"/>
      <c r="M13" s="17">
        <v>5038010</v>
      </c>
      <c r="N13" s="17">
        <v>5141413.41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5038010</v>
      </c>
      <c r="W13" s="17">
        <v>5141412.9400000004</v>
      </c>
      <c r="X13" s="17">
        <v>5070509.93</v>
      </c>
      <c r="Y13" s="17">
        <v>0</v>
      </c>
      <c r="Z13" s="17">
        <v>0</v>
      </c>
      <c r="AA13" s="17">
        <v>5070509.93</v>
      </c>
      <c r="AB13" s="17">
        <f t="shared" si="0"/>
        <v>32499.929999999702</v>
      </c>
      <c r="AC13" s="17">
        <v>0</v>
      </c>
      <c r="AD13" s="18">
        <v>0.98620934082793388</v>
      </c>
      <c r="AE13" s="17">
        <v>0</v>
      </c>
      <c r="AF13" s="18">
        <v>0.98620934082793388</v>
      </c>
      <c r="AG13" s="17">
        <v>0</v>
      </c>
      <c r="AH13" s="19">
        <f t="shared" si="1"/>
        <v>1.0064509459091981</v>
      </c>
      <c r="AI13" s="17">
        <f t="shared" si="2"/>
        <v>-70903.480000000447</v>
      </c>
      <c r="AJ13" s="19">
        <f t="shared" si="3"/>
        <v>0.98620934082793388</v>
      </c>
    </row>
    <row r="14" spans="1:36" outlineLevel="1" x14ac:dyDescent="0.25">
      <c r="A14" s="15" t="s">
        <v>16</v>
      </c>
      <c r="B14" s="16" t="s">
        <v>3</v>
      </c>
      <c r="C14" s="16" t="s">
        <v>17</v>
      </c>
      <c r="D14" s="16" t="s">
        <v>5</v>
      </c>
      <c r="E14" s="16" t="s">
        <v>3</v>
      </c>
      <c r="F14" s="16" t="s">
        <v>3</v>
      </c>
      <c r="G14" s="16"/>
      <c r="H14" s="16"/>
      <c r="I14" s="16"/>
      <c r="J14" s="16"/>
      <c r="K14" s="16"/>
      <c r="L14" s="16"/>
      <c r="M14" s="17">
        <v>0</v>
      </c>
      <c r="N14" s="17">
        <v>1135799.8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1135799.8</v>
      </c>
      <c r="X14" s="17">
        <v>1135799.8</v>
      </c>
      <c r="Y14" s="17">
        <v>0</v>
      </c>
      <c r="Z14" s="17">
        <v>0</v>
      </c>
      <c r="AA14" s="17">
        <v>1135799.8</v>
      </c>
      <c r="AB14" s="17">
        <f t="shared" si="0"/>
        <v>1135799.8</v>
      </c>
      <c r="AC14" s="17">
        <v>0</v>
      </c>
      <c r="AD14" s="18">
        <v>1</v>
      </c>
      <c r="AE14" s="17">
        <v>0</v>
      </c>
      <c r="AF14" s="18">
        <v>1</v>
      </c>
      <c r="AG14" s="17">
        <v>0</v>
      </c>
      <c r="AH14" s="19" t="s">
        <v>116</v>
      </c>
      <c r="AI14" s="17">
        <f t="shared" si="2"/>
        <v>0</v>
      </c>
      <c r="AJ14" s="19">
        <f t="shared" si="3"/>
        <v>1</v>
      </c>
    </row>
    <row r="15" spans="1:36" outlineLevel="1" x14ac:dyDescent="0.25">
      <c r="A15" s="15" t="s">
        <v>18</v>
      </c>
      <c r="B15" s="16" t="s">
        <v>3</v>
      </c>
      <c r="C15" s="16" t="s">
        <v>19</v>
      </c>
      <c r="D15" s="16" t="s">
        <v>5</v>
      </c>
      <c r="E15" s="16" t="s">
        <v>3</v>
      </c>
      <c r="F15" s="16" t="s">
        <v>3</v>
      </c>
      <c r="G15" s="16"/>
      <c r="H15" s="16"/>
      <c r="I15" s="16"/>
      <c r="J15" s="16"/>
      <c r="K15" s="16"/>
      <c r="L15" s="16"/>
      <c r="M15" s="17">
        <v>2892000</v>
      </c>
      <c r="N15" s="17">
        <v>1515880.42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f t="shared" si="0"/>
        <v>-2892000</v>
      </c>
      <c r="AC15" s="17">
        <v>0</v>
      </c>
      <c r="AD15" s="18">
        <v>0</v>
      </c>
      <c r="AE15" s="17">
        <v>0</v>
      </c>
      <c r="AF15" s="18">
        <v>0</v>
      </c>
      <c r="AG15" s="17">
        <v>0</v>
      </c>
      <c r="AH15" s="19">
        <f t="shared" si="1"/>
        <v>0</v>
      </c>
      <c r="AI15" s="17">
        <f t="shared" si="2"/>
        <v>-1515880.42</v>
      </c>
      <c r="AJ15" s="19">
        <f t="shared" si="3"/>
        <v>0</v>
      </c>
    </row>
    <row r="16" spans="1:36" outlineLevel="1" x14ac:dyDescent="0.25">
      <c r="A16" s="15" t="s">
        <v>20</v>
      </c>
      <c r="B16" s="16" t="s">
        <v>3</v>
      </c>
      <c r="C16" s="16" t="s">
        <v>21</v>
      </c>
      <c r="D16" s="16" t="s">
        <v>5</v>
      </c>
      <c r="E16" s="16" t="s">
        <v>3</v>
      </c>
      <c r="F16" s="16" t="s">
        <v>3</v>
      </c>
      <c r="G16" s="16"/>
      <c r="H16" s="16"/>
      <c r="I16" s="16"/>
      <c r="J16" s="16"/>
      <c r="K16" s="16"/>
      <c r="L16" s="16"/>
      <c r="M16" s="17">
        <v>80191989.260000005</v>
      </c>
      <c r="N16" s="17">
        <v>85496878.459999993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74698791.939999998</v>
      </c>
      <c r="W16" s="17">
        <v>80911571.260000005</v>
      </c>
      <c r="X16" s="17">
        <v>80085527</v>
      </c>
      <c r="Y16" s="17">
        <v>0</v>
      </c>
      <c r="Z16" s="17">
        <v>0</v>
      </c>
      <c r="AA16" s="17">
        <v>80085527</v>
      </c>
      <c r="AB16" s="17">
        <f t="shared" si="0"/>
        <v>-106462.26000000536</v>
      </c>
      <c r="AC16" s="17">
        <v>0</v>
      </c>
      <c r="AD16" s="18">
        <v>0.93670702887086432</v>
      </c>
      <c r="AE16" s="17">
        <v>0</v>
      </c>
      <c r="AF16" s="18">
        <v>0.94341759623039889</v>
      </c>
      <c r="AG16" s="17">
        <v>0</v>
      </c>
      <c r="AH16" s="19">
        <f t="shared" si="1"/>
        <v>0.99867240779306732</v>
      </c>
      <c r="AI16" s="17">
        <f t="shared" si="2"/>
        <v>-5411351.4599999934</v>
      </c>
      <c r="AJ16" s="19">
        <f t="shared" si="3"/>
        <v>0.93670702887086443</v>
      </c>
    </row>
    <row r="17" spans="1:36" x14ac:dyDescent="0.25">
      <c r="A17" s="23" t="s">
        <v>22</v>
      </c>
      <c r="B17" s="24" t="s">
        <v>3</v>
      </c>
      <c r="C17" s="24" t="s">
        <v>23</v>
      </c>
      <c r="D17" s="24" t="s">
        <v>5</v>
      </c>
      <c r="E17" s="24" t="s">
        <v>3</v>
      </c>
      <c r="F17" s="24" t="s">
        <v>3</v>
      </c>
      <c r="G17" s="24"/>
      <c r="H17" s="24"/>
      <c r="I17" s="24"/>
      <c r="J17" s="24"/>
      <c r="K17" s="24"/>
      <c r="L17" s="24"/>
      <c r="M17" s="25">
        <v>6457951.29</v>
      </c>
      <c r="N17" s="25">
        <v>6458470.6500000004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6458470.6500000004</v>
      </c>
      <c r="X17" s="25">
        <v>6414052.1799999997</v>
      </c>
      <c r="Y17" s="25">
        <v>0</v>
      </c>
      <c r="Z17" s="25">
        <v>0</v>
      </c>
      <c r="AA17" s="25">
        <v>6414052.1799999997</v>
      </c>
      <c r="AB17" s="25">
        <f t="shared" si="0"/>
        <v>-43899.110000000335</v>
      </c>
      <c r="AC17" s="25">
        <v>0</v>
      </c>
      <c r="AD17" s="26">
        <v>0.99312244764942925</v>
      </c>
      <c r="AE17" s="25">
        <v>0</v>
      </c>
      <c r="AF17" s="26">
        <v>0.99312244764942925</v>
      </c>
      <c r="AG17" s="25">
        <v>0</v>
      </c>
      <c r="AH17" s="27">
        <f t="shared" si="1"/>
        <v>0.99320231633397771</v>
      </c>
      <c r="AI17" s="25">
        <f t="shared" si="2"/>
        <v>-44418.470000000671</v>
      </c>
      <c r="AJ17" s="27">
        <f t="shared" si="3"/>
        <v>0.99312244764942914</v>
      </c>
    </row>
    <row r="18" spans="1:36" outlineLevel="1" x14ac:dyDescent="0.25">
      <c r="A18" s="15" t="s">
        <v>24</v>
      </c>
      <c r="B18" s="16" t="s">
        <v>3</v>
      </c>
      <c r="C18" s="16" t="s">
        <v>25</v>
      </c>
      <c r="D18" s="16" t="s">
        <v>5</v>
      </c>
      <c r="E18" s="16" t="s">
        <v>3</v>
      </c>
      <c r="F18" s="16" t="s">
        <v>3</v>
      </c>
      <c r="G18" s="16"/>
      <c r="H18" s="16"/>
      <c r="I18" s="16"/>
      <c r="J18" s="16"/>
      <c r="K18" s="16"/>
      <c r="L18" s="16"/>
      <c r="M18" s="17">
        <v>6457951.29</v>
      </c>
      <c r="N18" s="17">
        <v>6458470.6500000004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6458470.6500000004</v>
      </c>
      <c r="X18" s="17">
        <v>6414052.1799999997</v>
      </c>
      <c r="Y18" s="17">
        <v>0</v>
      </c>
      <c r="Z18" s="17">
        <v>0</v>
      </c>
      <c r="AA18" s="17">
        <v>6414052.1799999997</v>
      </c>
      <c r="AB18" s="17">
        <f t="shared" si="0"/>
        <v>-43899.110000000335</v>
      </c>
      <c r="AC18" s="17">
        <v>0</v>
      </c>
      <c r="AD18" s="18">
        <v>0.99312244764942925</v>
      </c>
      <c r="AE18" s="17">
        <v>0</v>
      </c>
      <c r="AF18" s="18">
        <v>0.99312244764942925</v>
      </c>
      <c r="AG18" s="17">
        <v>0</v>
      </c>
      <c r="AH18" s="19">
        <f t="shared" si="1"/>
        <v>0.99320231633397771</v>
      </c>
      <c r="AI18" s="17">
        <f t="shared" si="2"/>
        <v>-44418.470000000671</v>
      </c>
      <c r="AJ18" s="19">
        <f t="shared" si="3"/>
        <v>0.99312244764942914</v>
      </c>
    </row>
    <row r="19" spans="1:36" ht="31.25" x14ac:dyDescent="0.25">
      <c r="A19" s="23" t="s">
        <v>26</v>
      </c>
      <c r="B19" s="24" t="s">
        <v>3</v>
      </c>
      <c r="C19" s="24" t="s">
        <v>27</v>
      </c>
      <c r="D19" s="24" t="s">
        <v>5</v>
      </c>
      <c r="E19" s="24" t="s">
        <v>3</v>
      </c>
      <c r="F19" s="24" t="s">
        <v>3</v>
      </c>
      <c r="G19" s="24"/>
      <c r="H19" s="24"/>
      <c r="I19" s="24"/>
      <c r="J19" s="24"/>
      <c r="K19" s="24"/>
      <c r="L19" s="24"/>
      <c r="M19" s="25">
        <v>25342621.100000001</v>
      </c>
      <c r="N19" s="25">
        <v>28404551.100000001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22468542.100000001</v>
      </c>
      <c r="W19" s="25">
        <v>28212688.07</v>
      </c>
      <c r="X19" s="25">
        <v>28049023.550000001</v>
      </c>
      <c r="Y19" s="25">
        <v>0</v>
      </c>
      <c r="Z19" s="25">
        <v>0</v>
      </c>
      <c r="AA19" s="25">
        <v>28049023.550000001</v>
      </c>
      <c r="AB19" s="25">
        <f t="shared" si="0"/>
        <v>2706402.4499999993</v>
      </c>
      <c r="AC19" s="25">
        <v>0</v>
      </c>
      <c r="AD19" s="26">
        <v>0.98748343007610495</v>
      </c>
      <c r="AE19" s="25">
        <v>0</v>
      </c>
      <c r="AF19" s="26">
        <v>0.98748343007610495</v>
      </c>
      <c r="AG19" s="25">
        <v>0</v>
      </c>
      <c r="AH19" s="27">
        <f t="shared" si="1"/>
        <v>1.106792523130135</v>
      </c>
      <c r="AI19" s="25">
        <f t="shared" si="2"/>
        <v>-355527.55000000075</v>
      </c>
      <c r="AJ19" s="27">
        <f t="shared" si="3"/>
        <v>0.98748343007610495</v>
      </c>
    </row>
    <row r="20" spans="1:36" outlineLevel="1" x14ac:dyDescent="0.25">
      <c r="A20" s="15" t="s">
        <v>28</v>
      </c>
      <c r="B20" s="16" t="s">
        <v>3</v>
      </c>
      <c r="C20" s="16" t="s">
        <v>29</v>
      </c>
      <c r="D20" s="16" t="s">
        <v>5</v>
      </c>
      <c r="E20" s="16" t="s">
        <v>3</v>
      </c>
      <c r="F20" s="16" t="s">
        <v>3</v>
      </c>
      <c r="G20" s="16"/>
      <c r="H20" s="16"/>
      <c r="I20" s="16"/>
      <c r="J20" s="16"/>
      <c r="K20" s="16"/>
      <c r="L20" s="16"/>
      <c r="M20" s="17">
        <v>2874079</v>
      </c>
      <c r="N20" s="17">
        <v>2980308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2963680.07</v>
      </c>
      <c r="X20" s="17">
        <v>2926975.17</v>
      </c>
      <c r="Y20" s="17">
        <v>0</v>
      </c>
      <c r="Z20" s="17">
        <v>0</v>
      </c>
      <c r="AA20" s="17">
        <v>2926975.17</v>
      </c>
      <c r="AB20" s="17">
        <f t="shared" si="0"/>
        <v>52896.169999999925</v>
      </c>
      <c r="AC20" s="17">
        <v>0</v>
      </c>
      <c r="AD20" s="18">
        <v>0.98210492673911554</v>
      </c>
      <c r="AE20" s="17">
        <v>0</v>
      </c>
      <c r="AF20" s="18">
        <v>0.98210492673911554</v>
      </c>
      <c r="AG20" s="17">
        <v>0</v>
      </c>
      <c r="AH20" s="19">
        <f t="shared" si="1"/>
        <v>1.0184045636880545</v>
      </c>
      <c r="AI20" s="17">
        <f t="shared" si="2"/>
        <v>-53332.830000000075</v>
      </c>
      <c r="AJ20" s="19">
        <f t="shared" si="3"/>
        <v>0.98210492673911554</v>
      </c>
    </row>
    <row r="21" spans="1:36" ht="31.25" outlineLevel="1" x14ac:dyDescent="0.25">
      <c r="A21" s="15" t="s">
        <v>30</v>
      </c>
      <c r="B21" s="16" t="s">
        <v>3</v>
      </c>
      <c r="C21" s="16" t="s">
        <v>31</v>
      </c>
      <c r="D21" s="16" t="s">
        <v>5</v>
      </c>
      <c r="E21" s="16" t="s">
        <v>3</v>
      </c>
      <c r="F21" s="16" t="s">
        <v>3</v>
      </c>
      <c r="G21" s="16"/>
      <c r="H21" s="16"/>
      <c r="I21" s="16"/>
      <c r="J21" s="16"/>
      <c r="K21" s="16"/>
      <c r="L21" s="16"/>
      <c r="M21" s="17">
        <v>21723330.100000001</v>
      </c>
      <c r="N21" s="17">
        <v>24799807.82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21723330.100000001</v>
      </c>
      <c r="W21" s="17">
        <v>24652674.879999999</v>
      </c>
      <c r="X21" s="17">
        <v>24525748.379999999</v>
      </c>
      <c r="Y21" s="17">
        <v>0</v>
      </c>
      <c r="Z21" s="17">
        <v>0</v>
      </c>
      <c r="AA21" s="17">
        <v>24525748.379999999</v>
      </c>
      <c r="AB21" s="17">
        <f t="shared" si="0"/>
        <v>2802418.2799999975</v>
      </c>
      <c r="AC21" s="17">
        <v>0</v>
      </c>
      <c r="AD21" s="18">
        <v>0.98894913049370559</v>
      </c>
      <c r="AE21" s="17">
        <v>0</v>
      </c>
      <c r="AF21" s="18">
        <v>0.98894913049370559</v>
      </c>
      <c r="AG21" s="17">
        <v>0</v>
      </c>
      <c r="AH21" s="19">
        <f t="shared" si="1"/>
        <v>1.1290050037033685</v>
      </c>
      <c r="AI21" s="17">
        <f t="shared" si="2"/>
        <v>-274059.44000000134</v>
      </c>
      <c r="AJ21" s="19">
        <f t="shared" si="3"/>
        <v>0.98894913049370547</v>
      </c>
    </row>
    <row r="22" spans="1:36" ht="31.25" outlineLevel="1" x14ac:dyDescent="0.25">
      <c r="A22" s="15" t="s">
        <v>32</v>
      </c>
      <c r="B22" s="16" t="s">
        <v>3</v>
      </c>
      <c r="C22" s="16" t="s">
        <v>33</v>
      </c>
      <c r="D22" s="16" t="s">
        <v>5</v>
      </c>
      <c r="E22" s="16" t="s">
        <v>3</v>
      </c>
      <c r="F22" s="16" t="s">
        <v>3</v>
      </c>
      <c r="G22" s="16"/>
      <c r="H22" s="16"/>
      <c r="I22" s="16"/>
      <c r="J22" s="16"/>
      <c r="K22" s="16"/>
      <c r="L22" s="16"/>
      <c r="M22" s="17">
        <v>745212</v>
      </c>
      <c r="N22" s="17">
        <v>624435.28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745212</v>
      </c>
      <c r="W22" s="17">
        <v>596333.12</v>
      </c>
      <c r="X22" s="17">
        <v>596300</v>
      </c>
      <c r="Y22" s="17">
        <v>0</v>
      </c>
      <c r="Z22" s="17">
        <v>0</v>
      </c>
      <c r="AA22" s="17">
        <v>596300</v>
      </c>
      <c r="AB22" s="17">
        <f t="shared" si="0"/>
        <v>-148912</v>
      </c>
      <c r="AC22" s="17">
        <v>0</v>
      </c>
      <c r="AD22" s="18">
        <v>0.95494284051343159</v>
      </c>
      <c r="AE22" s="17">
        <v>0</v>
      </c>
      <c r="AF22" s="18">
        <v>0.95494284051343159</v>
      </c>
      <c r="AG22" s="17">
        <v>0</v>
      </c>
      <c r="AH22" s="19">
        <f t="shared" si="1"/>
        <v>0.80017498376300977</v>
      </c>
      <c r="AI22" s="17">
        <f t="shared" si="2"/>
        <v>-28135.280000000028</v>
      </c>
      <c r="AJ22" s="19">
        <f t="shared" si="3"/>
        <v>0.95494284051343159</v>
      </c>
    </row>
    <row r="23" spans="1:36" x14ac:dyDescent="0.25">
      <c r="A23" s="23" t="s">
        <v>34</v>
      </c>
      <c r="B23" s="24" t="s">
        <v>3</v>
      </c>
      <c r="C23" s="24" t="s">
        <v>35</v>
      </c>
      <c r="D23" s="24" t="s">
        <v>5</v>
      </c>
      <c r="E23" s="24" t="s">
        <v>3</v>
      </c>
      <c r="F23" s="24" t="s">
        <v>3</v>
      </c>
      <c r="G23" s="24"/>
      <c r="H23" s="24"/>
      <c r="I23" s="24"/>
      <c r="J23" s="24"/>
      <c r="K23" s="24"/>
      <c r="L23" s="24"/>
      <c r="M23" s="25">
        <v>170813124.88</v>
      </c>
      <c r="N23" s="25">
        <v>227339646.63999999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126613693.58</v>
      </c>
      <c r="W23" s="25">
        <v>206603775.03999999</v>
      </c>
      <c r="X23" s="25">
        <v>206603775.03999999</v>
      </c>
      <c r="Y23" s="25">
        <v>0</v>
      </c>
      <c r="Z23" s="25">
        <v>0</v>
      </c>
      <c r="AA23" s="25">
        <v>206603775.03999999</v>
      </c>
      <c r="AB23" s="25">
        <f t="shared" si="0"/>
        <v>35790650.159999996</v>
      </c>
      <c r="AC23" s="25">
        <v>0</v>
      </c>
      <c r="AD23" s="26">
        <v>0.90878902159623765</v>
      </c>
      <c r="AE23" s="25">
        <v>0</v>
      </c>
      <c r="AF23" s="26">
        <v>0.91123342018818854</v>
      </c>
      <c r="AG23" s="25">
        <v>0</v>
      </c>
      <c r="AH23" s="27">
        <f t="shared" si="1"/>
        <v>1.2095310309740175</v>
      </c>
      <c r="AI23" s="25">
        <f t="shared" si="2"/>
        <v>-20735871.599999994</v>
      </c>
      <c r="AJ23" s="27">
        <f t="shared" si="3"/>
        <v>0.90878902159623765</v>
      </c>
    </row>
    <row r="24" spans="1:36" outlineLevel="1" x14ac:dyDescent="0.25">
      <c r="A24" s="15" t="s">
        <v>36</v>
      </c>
      <c r="B24" s="16" t="s">
        <v>3</v>
      </c>
      <c r="C24" s="16" t="s">
        <v>37</v>
      </c>
      <c r="D24" s="16" t="s">
        <v>5</v>
      </c>
      <c r="E24" s="16" t="s">
        <v>3</v>
      </c>
      <c r="F24" s="16" t="s">
        <v>3</v>
      </c>
      <c r="G24" s="16"/>
      <c r="H24" s="16"/>
      <c r="I24" s="16"/>
      <c r="J24" s="16"/>
      <c r="K24" s="16"/>
      <c r="L24" s="16"/>
      <c r="M24" s="17">
        <v>1662913.75</v>
      </c>
      <c r="N24" s="17">
        <v>1994393.1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1641433.75</v>
      </c>
      <c r="W24" s="17">
        <v>1820815.32</v>
      </c>
      <c r="X24" s="17">
        <v>1820815.32</v>
      </c>
      <c r="Y24" s="17">
        <v>0</v>
      </c>
      <c r="Z24" s="17">
        <v>0</v>
      </c>
      <c r="AA24" s="17">
        <v>1820815.32</v>
      </c>
      <c r="AB24" s="17">
        <f t="shared" si="0"/>
        <v>157901.57000000007</v>
      </c>
      <c r="AC24" s="17">
        <v>0</v>
      </c>
      <c r="AD24" s="18">
        <v>0.91296711766602079</v>
      </c>
      <c r="AE24" s="17">
        <v>0</v>
      </c>
      <c r="AF24" s="18">
        <v>0.91296711766602079</v>
      </c>
      <c r="AG24" s="17">
        <v>0</v>
      </c>
      <c r="AH24" s="19">
        <f t="shared" si="1"/>
        <v>1.0949547563726623</v>
      </c>
      <c r="AI24" s="17">
        <f t="shared" si="2"/>
        <v>-173577.78000000003</v>
      </c>
      <c r="AJ24" s="19">
        <f t="shared" si="3"/>
        <v>0.91296711766602079</v>
      </c>
    </row>
    <row r="25" spans="1:36" outlineLevel="1" x14ac:dyDescent="0.25">
      <c r="A25" s="15" t="s">
        <v>38</v>
      </c>
      <c r="B25" s="16" t="s">
        <v>3</v>
      </c>
      <c r="C25" s="16" t="s">
        <v>39</v>
      </c>
      <c r="D25" s="16" t="s">
        <v>5</v>
      </c>
      <c r="E25" s="16" t="s">
        <v>3</v>
      </c>
      <c r="F25" s="16" t="s">
        <v>3</v>
      </c>
      <c r="G25" s="16"/>
      <c r="H25" s="16"/>
      <c r="I25" s="16"/>
      <c r="J25" s="16"/>
      <c r="K25" s="16"/>
      <c r="L25" s="16"/>
      <c r="M25" s="17">
        <v>12000063.470000001</v>
      </c>
      <c r="N25" s="17">
        <v>20380240.66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10000063.470000001</v>
      </c>
      <c r="W25" s="17">
        <v>20380240.66</v>
      </c>
      <c r="X25" s="17">
        <v>20380240.66</v>
      </c>
      <c r="Y25" s="17">
        <v>0</v>
      </c>
      <c r="Z25" s="17">
        <v>0</v>
      </c>
      <c r="AA25" s="17">
        <v>20380240.66</v>
      </c>
      <c r="AB25" s="17">
        <f t="shared" si="0"/>
        <v>8380177.1899999995</v>
      </c>
      <c r="AC25" s="17">
        <v>0</v>
      </c>
      <c r="AD25" s="18">
        <v>1</v>
      </c>
      <c r="AE25" s="17">
        <v>0</v>
      </c>
      <c r="AF25" s="18">
        <v>1</v>
      </c>
      <c r="AG25" s="17">
        <v>0</v>
      </c>
      <c r="AH25" s="19">
        <f t="shared" si="1"/>
        <v>1.6983444055067152</v>
      </c>
      <c r="AI25" s="17">
        <f t="shared" si="2"/>
        <v>0</v>
      </c>
      <c r="AJ25" s="19">
        <f t="shared" si="3"/>
        <v>1</v>
      </c>
    </row>
    <row r="26" spans="1:36" outlineLevel="1" x14ac:dyDescent="0.25">
      <c r="A26" s="15" t="s">
        <v>40</v>
      </c>
      <c r="B26" s="16" t="s">
        <v>3</v>
      </c>
      <c r="C26" s="16" t="s">
        <v>41</v>
      </c>
      <c r="D26" s="16" t="s">
        <v>5</v>
      </c>
      <c r="E26" s="16" t="s">
        <v>3</v>
      </c>
      <c r="F26" s="16" t="s">
        <v>3</v>
      </c>
      <c r="G26" s="16"/>
      <c r="H26" s="16"/>
      <c r="I26" s="16"/>
      <c r="J26" s="16"/>
      <c r="K26" s="16"/>
      <c r="L26" s="16"/>
      <c r="M26" s="17">
        <v>156290635.05000001</v>
      </c>
      <c r="N26" s="17">
        <v>203197244.13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114341926.36</v>
      </c>
      <c r="W26" s="17">
        <v>183003381.66</v>
      </c>
      <c r="X26" s="17">
        <v>183003381.66</v>
      </c>
      <c r="Y26" s="17">
        <v>0</v>
      </c>
      <c r="Z26" s="17">
        <v>0</v>
      </c>
      <c r="AA26" s="17">
        <v>183003381.66</v>
      </c>
      <c r="AB26" s="17">
        <f t="shared" si="0"/>
        <v>26712746.609999985</v>
      </c>
      <c r="AC26" s="17">
        <v>0</v>
      </c>
      <c r="AD26" s="18">
        <v>0.90061940772641325</v>
      </c>
      <c r="AE26" s="17">
        <v>0</v>
      </c>
      <c r="AF26" s="18">
        <v>0.90295346709063729</v>
      </c>
      <c r="AG26" s="17">
        <v>0</v>
      </c>
      <c r="AH26" s="19">
        <f t="shared" si="1"/>
        <v>1.1709171288571074</v>
      </c>
      <c r="AI26" s="17">
        <f t="shared" si="2"/>
        <v>-20193862.469999999</v>
      </c>
      <c r="AJ26" s="19">
        <f t="shared" si="3"/>
        <v>0.90061940772641325</v>
      </c>
    </row>
    <row r="27" spans="1:36" outlineLevel="1" x14ac:dyDescent="0.25">
      <c r="A27" s="15" t="s">
        <v>42</v>
      </c>
      <c r="B27" s="16" t="s">
        <v>3</v>
      </c>
      <c r="C27" s="16" t="s">
        <v>43</v>
      </c>
      <c r="D27" s="16" t="s">
        <v>5</v>
      </c>
      <c r="E27" s="16" t="s">
        <v>3</v>
      </c>
      <c r="F27" s="16" t="s">
        <v>3</v>
      </c>
      <c r="G27" s="16"/>
      <c r="H27" s="16"/>
      <c r="I27" s="16"/>
      <c r="J27" s="16"/>
      <c r="K27" s="16"/>
      <c r="L27" s="16"/>
      <c r="M27" s="17">
        <v>4806.6099999999997</v>
      </c>
      <c r="N27" s="17">
        <v>30700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30700</v>
      </c>
      <c r="X27" s="17">
        <v>30700</v>
      </c>
      <c r="Y27" s="17">
        <v>0</v>
      </c>
      <c r="Z27" s="17">
        <v>0</v>
      </c>
      <c r="AA27" s="17">
        <v>30700</v>
      </c>
      <c r="AB27" s="17">
        <f t="shared" si="0"/>
        <v>25893.39</v>
      </c>
      <c r="AC27" s="17">
        <v>0</v>
      </c>
      <c r="AD27" s="18">
        <v>1</v>
      </c>
      <c r="AE27" s="17">
        <v>0</v>
      </c>
      <c r="AF27" s="18">
        <v>1</v>
      </c>
      <c r="AG27" s="17">
        <v>0</v>
      </c>
      <c r="AH27" s="19">
        <f t="shared" si="1"/>
        <v>6.3870378499607838</v>
      </c>
      <c r="AI27" s="17">
        <f t="shared" si="2"/>
        <v>0</v>
      </c>
      <c r="AJ27" s="19">
        <f t="shared" si="3"/>
        <v>1</v>
      </c>
    </row>
    <row r="28" spans="1:36" outlineLevel="1" x14ac:dyDescent="0.25">
      <c r="A28" s="15" t="s">
        <v>44</v>
      </c>
      <c r="B28" s="16" t="s">
        <v>3</v>
      </c>
      <c r="C28" s="16" t="s">
        <v>45</v>
      </c>
      <c r="D28" s="16" t="s">
        <v>5</v>
      </c>
      <c r="E28" s="16" t="s">
        <v>3</v>
      </c>
      <c r="F28" s="16" t="s">
        <v>3</v>
      </c>
      <c r="G28" s="16"/>
      <c r="H28" s="16"/>
      <c r="I28" s="16"/>
      <c r="J28" s="16"/>
      <c r="K28" s="16"/>
      <c r="L28" s="16"/>
      <c r="M28" s="17">
        <v>854706</v>
      </c>
      <c r="N28" s="17">
        <v>1737068.75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630270</v>
      </c>
      <c r="W28" s="17">
        <v>1368637.4</v>
      </c>
      <c r="X28" s="17">
        <v>1368637.4</v>
      </c>
      <c r="Y28" s="17">
        <v>0</v>
      </c>
      <c r="Z28" s="17">
        <v>0</v>
      </c>
      <c r="AA28" s="17">
        <v>1368637.4</v>
      </c>
      <c r="AB28" s="17">
        <f t="shared" si="0"/>
        <v>513931.39999999991</v>
      </c>
      <c r="AC28" s="17">
        <v>0</v>
      </c>
      <c r="AD28" s="18">
        <v>0.78790053646408642</v>
      </c>
      <c r="AE28" s="17">
        <v>0</v>
      </c>
      <c r="AF28" s="18">
        <v>0.82823519062934436</v>
      </c>
      <c r="AG28" s="17">
        <v>0</v>
      </c>
      <c r="AH28" s="19">
        <f t="shared" si="1"/>
        <v>1.6012961181973684</v>
      </c>
      <c r="AI28" s="17">
        <f t="shared" si="2"/>
        <v>-368431.35000000009</v>
      </c>
      <c r="AJ28" s="19">
        <f t="shared" si="3"/>
        <v>0.78790053646408631</v>
      </c>
    </row>
    <row r="29" spans="1:36" x14ac:dyDescent="0.25">
      <c r="A29" s="23" t="s">
        <v>46</v>
      </c>
      <c r="B29" s="24" t="s">
        <v>3</v>
      </c>
      <c r="C29" s="24" t="s">
        <v>47</v>
      </c>
      <c r="D29" s="24" t="s">
        <v>5</v>
      </c>
      <c r="E29" s="24" t="s">
        <v>3</v>
      </c>
      <c r="F29" s="24" t="s">
        <v>3</v>
      </c>
      <c r="G29" s="24"/>
      <c r="H29" s="24"/>
      <c r="I29" s="24"/>
      <c r="J29" s="24"/>
      <c r="K29" s="24"/>
      <c r="L29" s="24"/>
      <c r="M29" s="25">
        <v>275291337.66000003</v>
      </c>
      <c r="N29" s="25">
        <v>375287280.18000001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286870378.45999998</v>
      </c>
      <c r="W29" s="25">
        <v>318604741.19</v>
      </c>
      <c r="X29" s="25">
        <v>317441744.20999998</v>
      </c>
      <c r="Y29" s="25">
        <v>0</v>
      </c>
      <c r="Z29" s="25">
        <v>0</v>
      </c>
      <c r="AA29" s="25">
        <v>317441744.20999998</v>
      </c>
      <c r="AB29" s="25">
        <f t="shared" si="0"/>
        <v>42150406.549999952</v>
      </c>
      <c r="AC29" s="25">
        <v>0</v>
      </c>
      <c r="AD29" s="26">
        <v>0.84586331851626995</v>
      </c>
      <c r="AE29" s="25">
        <v>0</v>
      </c>
      <c r="AF29" s="26">
        <v>0.84586331851626995</v>
      </c>
      <c r="AG29" s="25">
        <v>0</v>
      </c>
      <c r="AH29" s="27">
        <f t="shared" si="1"/>
        <v>1.1531119973054076</v>
      </c>
      <c r="AI29" s="25">
        <f t="shared" si="2"/>
        <v>-57845535.970000029</v>
      </c>
      <c r="AJ29" s="27">
        <f t="shared" si="3"/>
        <v>0.84586331851626995</v>
      </c>
    </row>
    <row r="30" spans="1:36" outlineLevel="1" x14ac:dyDescent="0.25">
      <c r="A30" s="15" t="s">
        <v>48</v>
      </c>
      <c r="B30" s="16" t="s">
        <v>3</v>
      </c>
      <c r="C30" s="16" t="s">
        <v>49</v>
      </c>
      <c r="D30" s="16" t="s">
        <v>5</v>
      </c>
      <c r="E30" s="16" t="s">
        <v>3</v>
      </c>
      <c r="F30" s="16" t="s">
        <v>3</v>
      </c>
      <c r="G30" s="16"/>
      <c r="H30" s="16"/>
      <c r="I30" s="16"/>
      <c r="J30" s="16"/>
      <c r="K30" s="16"/>
      <c r="L30" s="16"/>
      <c r="M30" s="17">
        <v>9453940.3900000006</v>
      </c>
      <c r="N30" s="17">
        <v>14876828.09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1321720.56</v>
      </c>
      <c r="W30" s="17">
        <v>14145808.48</v>
      </c>
      <c r="X30" s="17">
        <v>14119555.619999999</v>
      </c>
      <c r="Y30" s="17">
        <v>0</v>
      </c>
      <c r="Z30" s="17">
        <v>0</v>
      </c>
      <c r="AA30" s="17">
        <v>14119555.619999999</v>
      </c>
      <c r="AB30" s="17">
        <f t="shared" si="0"/>
        <v>4665615.2299999986</v>
      </c>
      <c r="AC30" s="17">
        <v>0</v>
      </c>
      <c r="AD30" s="18">
        <v>0.9490971821803178</v>
      </c>
      <c r="AE30" s="17">
        <v>0</v>
      </c>
      <c r="AF30" s="18">
        <v>0.9490971821803178</v>
      </c>
      <c r="AG30" s="17">
        <v>0</v>
      </c>
      <c r="AH30" s="19">
        <f t="shared" si="1"/>
        <v>1.4935101172136751</v>
      </c>
      <c r="AI30" s="17">
        <f t="shared" si="2"/>
        <v>-757272.47000000067</v>
      </c>
      <c r="AJ30" s="19">
        <f t="shared" si="3"/>
        <v>0.9490971821803178</v>
      </c>
    </row>
    <row r="31" spans="1:36" outlineLevel="1" x14ac:dyDescent="0.25">
      <c r="A31" s="15" t="s">
        <v>50</v>
      </c>
      <c r="B31" s="16" t="s">
        <v>3</v>
      </c>
      <c r="C31" s="16" t="s">
        <v>51</v>
      </c>
      <c r="D31" s="16" t="s">
        <v>5</v>
      </c>
      <c r="E31" s="16" t="s">
        <v>3</v>
      </c>
      <c r="F31" s="16" t="s">
        <v>3</v>
      </c>
      <c r="G31" s="16"/>
      <c r="H31" s="16"/>
      <c r="I31" s="16"/>
      <c r="J31" s="16"/>
      <c r="K31" s="16"/>
      <c r="L31" s="16"/>
      <c r="M31" s="17">
        <v>1420529</v>
      </c>
      <c r="N31" s="17">
        <v>4547307.45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1420529</v>
      </c>
      <c r="W31" s="17">
        <v>4454746.4000000004</v>
      </c>
      <c r="X31" s="17">
        <v>4454746.4000000004</v>
      </c>
      <c r="Y31" s="17">
        <v>0</v>
      </c>
      <c r="Z31" s="17">
        <v>0</v>
      </c>
      <c r="AA31" s="17">
        <v>4454746.4000000004</v>
      </c>
      <c r="AB31" s="17">
        <f t="shared" si="0"/>
        <v>3034217.4000000004</v>
      </c>
      <c r="AC31" s="17">
        <v>0</v>
      </c>
      <c r="AD31" s="18">
        <v>0.97964486654624594</v>
      </c>
      <c r="AE31" s="17">
        <v>0</v>
      </c>
      <c r="AF31" s="18">
        <v>0.97964486654624594</v>
      </c>
      <c r="AG31" s="17">
        <v>0</v>
      </c>
      <c r="AH31" s="19">
        <f t="shared" si="1"/>
        <v>3.1359770902248392</v>
      </c>
      <c r="AI31" s="17">
        <f t="shared" si="2"/>
        <v>-92561.049999999814</v>
      </c>
      <c r="AJ31" s="19">
        <f t="shared" si="3"/>
        <v>0.97964486654624605</v>
      </c>
    </row>
    <row r="32" spans="1:36" outlineLevel="1" x14ac:dyDescent="0.25">
      <c r="A32" s="15" t="s">
        <v>52</v>
      </c>
      <c r="B32" s="16" t="s">
        <v>3</v>
      </c>
      <c r="C32" s="16" t="s">
        <v>53</v>
      </c>
      <c r="D32" s="16" t="s">
        <v>5</v>
      </c>
      <c r="E32" s="16" t="s">
        <v>3</v>
      </c>
      <c r="F32" s="16" t="s">
        <v>3</v>
      </c>
      <c r="G32" s="16"/>
      <c r="H32" s="16"/>
      <c r="I32" s="16"/>
      <c r="J32" s="16"/>
      <c r="K32" s="16"/>
      <c r="L32" s="16"/>
      <c r="M32" s="17">
        <v>7911981.3700000001</v>
      </c>
      <c r="N32" s="17">
        <v>92591177.950000003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3422142</v>
      </c>
      <c r="W32" s="17">
        <v>88242956</v>
      </c>
      <c r="X32" s="17">
        <v>88242956</v>
      </c>
      <c r="Y32" s="17">
        <v>0</v>
      </c>
      <c r="Z32" s="17">
        <v>0</v>
      </c>
      <c r="AA32" s="17">
        <v>88242956</v>
      </c>
      <c r="AB32" s="17">
        <f t="shared" si="0"/>
        <v>80330974.629999995</v>
      </c>
      <c r="AC32" s="17">
        <v>0</v>
      </c>
      <c r="AD32" s="18">
        <v>0.95303848545540615</v>
      </c>
      <c r="AE32" s="17">
        <v>0</v>
      </c>
      <c r="AF32" s="18">
        <v>0.95303848545540615</v>
      </c>
      <c r="AG32" s="17">
        <v>0</v>
      </c>
      <c r="AH32" s="19">
        <f t="shared" si="1"/>
        <v>11.153079345534405</v>
      </c>
      <c r="AI32" s="17">
        <f t="shared" si="2"/>
        <v>-4348221.950000003</v>
      </c>
      <c r="AJ32" s="19">
        <f t="shared" si="3"/>
        <v>0.95303848545540615</v>
      </c>
    </row>
    <row r="33" spans="1:36" outlineLevel="1" x14ac:dyDescent="0.25">
      <c r="A33" s="15" t="s">
        <v>54</v>
      </c>
      <c r="B33" s="16" t="s">
        <v>3</v>
      </c>
      <c r="C33" s="16" t="s">
        <v>55</v>
      </c>
      <c r="D33" s="16" t="s">
        <v>5</v>
      </c>
      <c r="E33" s="16" t="s">
        <v>3</v>
      </c>
      <c r="F33" s="16" t="s">
        <v>3</v>
      </c>
      <c r="G33" s="16"/>
      <c r="H33" s="16"/>
      <c r="I33" s="16"/>
      <c r="J33" s="16"/>
      <c r="K33" s="16"/>
      <c r="L33" s="16"/>
      <c r="M33" s="17">
        <v>256504886.90000001</v>
      </c>
      <c r="N33" s="17">
        <v>263271966.69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280705986.89999998</v>
      </c>
      <c r="W33" s="17">
        <v>211761230.31</v>
      </c>
      <c r="X33" s="17">
        <v>210624486.19</v>
      </c>
      <c r="Y33" s="17">
        <v>0</v>
      </c>
      <c r="Z33" s="17">
        <v>0</v>
      </c>
      <c r="AA33" s="17">
        <v>210624486.19</v>
      </c>
      <c r="AB33" s="17">
        <f t="shared" si="0"/>
        <v>-45880400.710000008</v>
      </c>
      <c r="AC33" s="17">
        <v>0</v>
      </c>
      <c r="AD33" s="18">
        <v>0.80002625740251387</v>
      </c>
      <c r="AE33" s="17">
        <v>0</v>
      </c>
      <c r="AF33" s="18">
        <v>0.80002625740251387</v>
      </c>
      <c r="AG33" s="17">
        <v>0</v>
      </c>
      <c r="AH33" s="19">
        <f t="shared" si="1"/>
        <v>0.82113244989407641</v>
      </c>
      <c r="AI33" s="17">
        <f t="shared" si="2"/>
        <v>-52647480.5</v>
      </c>
      <c r="AJ33" s="19">
        <f t="shared" si="3"/>
        <v>0.80002625740251387</v>
      </c>
    </row>
    <row r="34" spans="1:36" x14ac:dyDescent="0.25">
      <c r="A34" s="23" t="s">
        <v>56</v>
      </c>
      <c r="B34" s="24" t="s">
        <v>3</v>
      </c>
      <c r="C34" s="24" t="s">
        <v>57</v>
      </c>
      <c r="D34" s="24" t="s">
        <v>5</v>
      </c>
      <c r="E34" s="24" t="s">
        <v>3</v>
      </c>
      <c r="F34" s="24" t="s">
        <v>3</v>
      </c>
      <c r="G34" s="24"/>
      <c r="H34" s="24"/>
      <c r="I34" s="24"/>
      <c r="J34" s="24"/>
      <c r="K34" s="24"/>
      <c r="L34" s="24"/>
      <c r="M34" s="25">
        <v>8563136.6500000004</v>
      </c>
      <c r="N34" s="25">
        <v>10826351.710000001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8563136.6500000004</v>
      </c>
      <c r="W34" s="25">
        <v>10255991.470000001</v>
      </c>
      <c r="X34" s="25">
        <v>8526208.8599999994</v>
      </c>
      <c r="Y34" s="25">
        <v>0</v>
      </c>
      <c r="Z34" s="25">
        <v>0</v>
      </c>
      <c r="AA34" s="25">
        <v>8526208.8599999994</v>
      </c>
      <c r="AB34" s="25">
        <f t="shared" si="0"/>
        <v>-36927.790000000969</v>
      </c>
      <c r="AC34" s="25">
        <v>0</v>
      </c>
      <c r="AD34" s="26">
        <v>0.78754220150861887</v>
      </c>
      <c r="AE34" s="25">
        <v>0</v>
      </c>
      <c r="AF34" s="26">
        <v>0.78754220150861887</v>
      </c>
      <c r="AG34" s="25">
        <v>0</v>
      </c>
      <c r="AH34" s="27">
        <f t="shared" si="1"/>
        <v>0.9956875860436023</v>
      </c>
      <c r="AI34" s="25">
        <f t="shared" si="2"/>
        <v>-2300142.8500000015</v>
      </c>
      <c r="AJ34" s="27">
        <f t="shared" si="3"/>
        <v>0.78754220150861876</v>
      </c>
    </row>
    <row r="35" spans="1:36" outlineLevel="1" x14ac:dyDescent="0.25">
      <c r="A35" s="15" t="s">
        <v>58</v>
      </c>
      <c r="B35" s="16" t="s">
        <v>3</v>
      </c>
      <c r="C35" s="16" t="s">
        <v>59</v>
      </c>
      <c r="D35" s="16" t="s">
        <v>5</v>
      </c>
      <c r="E35" s="16" t="s">
        <v>3</v>
      </c>
      <c r="F35" s="16" t="s">
        <v>3</v>
      </c>
      <c r="G35" s="16"/>
      <c r="H35" s="16"/>
      <c r="I35" s="16"/>
      <c r="J35" s="16"/>
      <c r="K35" s="16"/>
      <c r="L35" s="16"/>
      <c r="M35" s="17">
        <v>8563136.6500000004</v>
      </c>
      <c r="N35" s="17">
        <v>10826351.710000001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8563136.6500000004</v>
      </c>
      <c r="W35" s="17">
        <v>10255991.470000001</v>
      </c>
      <c r="X35" s="17">
        <v>8526208.8599999994</v>
      </c>
      <c r="Y35" s="17">
        <v>0</v>
      </c>
      <c r="Z35" s="17">
        <v>0</v>
      </c>
      <c r="AA35" s="17">
        <v>8526208.8599999994</v>
      </c>
      <c r="AB35" s="17">
        <f t="shared" si="0"/>
        <v>-36927.790000000969</v>
      </c>
      <c r="AC35" s="17">
        <v>0</v>
      </c>
      <c r="AD35" s="18">
        <v>0.78754220150861887</v>
      </c>
      <c r="AE35" s="17">
        <v>0</v>
      </c>
      <c r="AF35" s="18">
        <v>0.78754220150861887</v>
      </c>
      <c r="AG35" s="17">
        <v>0</v>
      </c>
      <c r="AH35" s="19">
        <f t="shared" si="1"/>
        <v>0.9956875860436023</v>
      </c>
      <c r="AI35" s="17">
        <f t="shared" si="2"/>
        <v>-2300142.8500000015</v>
      </c>
      <c r="AJ35" s="19">
        <f t="shared" si="3"/>
        <v>0.78754220150861876</v>
      </c>
    </row>
    <row r="36" spans="1:36" x14ac:dyDescent="0.25">
      <c r="A36" s="23" t="s">
        <v>60</v>
      </c>
      <c r="B36" s="24" t="s">
        <v>3</v>
      </c>
      <c r="C36" s="24" t="s">
        <v>61</v>
      </c>
      <c r="D36" s="24" t="s">
        <v>5</v>
      </c>
      <c r="E36" s="24" t="s">
        <v>3</v>
      </c>
      <c r="F36" s="24" t="s">
        <v>3</v>
      </c>
      <c r="G36" s="24"/>
      <c r="H36" s="24"/>
      <c r="I36" s="24"/>
      <c r="J36" s="24"/>
      <c r="K36" s="24"/>
      <c r="L36" s="24"/>
      <c r="M36" s="25">
        <v>1686753583.48</v>
      </c>
      <c r="N36" s="25">
        <v>1845779162.8399999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1533759815.48</v>
      </c>
      <c r="W36" s="25">
        <v>1830307451.6600001</v>
      </c>
      <c r="X36" s="25">
        <v>1828825771.97</v>
      </c>
      <c r="Y36" s="25">
        <v>0</v>
      </c>
      <c r="Z36" s="25">
        <v>0</v>
      </c>
      <c r="AA36" s="25">
        <v>1828825771.97</v>
      </c>
      <c r="AB36" s="25">
        <f t="shared" si="0"/>
        <v>142072188.49000001</v>
      </c>
      <c r="AC36" s="25">
        <v>0</v>
      </c>
      <c r="AD36" s="26">
        <v>0.99081504916118202</v>
      </c>
      <c r="AE36" s="25">
        <v>0</v>
      </c>
      <c r="AF36" s="26">
        <v>0.99082444666116076</v>
      </c>
      <c r="AG36" s="25">
        <v>0</v>
      </c>
      <c r="AH36" s="27">
        <f t="shared" si="1"/>
        <v>1.0842281823980986</v>
      </c>
      <c r="AI36" s="25">
        <f t="shared" si="2"/>
        <v>-16953390.869999886</v>
      </c>
      <c r="AJ36" s="27">
        <f t="shared" si="3"/>
        <v>0.99081504916118213</v>
      </c>
    </row>
    <row r="37" spans="1:36" outlineLevel="1" x14ac:dyDescent="0.25">
      <c r="A37" s="15" t="s">
        <v>62</v>
      </c>
      <c r="B37" s="16" t="s">
        <v>3</v>
      </c>
      <c r="C37" s="16" t="s">
        <v>63</v>
      </c>
      <c r="D37" s="16" t="s">
        <v>5</v>
      </c>
      <c r="E37" s="16" t="s">
        <v>3</v>
      </c>
      <c r="F37" s="16" t="s">
        <v>3</v>
      </c>
      <c r="G37" s="16"/>
      <c r="H37" s="16"/>
      <c r="I37" s="16"/>
      <c r="J37" s="16"/>
      <c r="K37" s="16"/>
      <c r="L37" s="16"/>
      <c r="M37" s="17">
        <v>688756842.17999995</v>
      </c>
      <c r="N37" s="17">
        <v>769304094.01999998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670223778.17999995</v>
      </c>
      <c r="W37" s="17">
        <v>769267566.75999999</v>
      </c>
      <c r="X37" s="17">
        <v>769264735.57000005</v>
      </c>
      <c r="Y37" s="17">
        <v>0</v>
      </c>
      <c r="Z37" s="17">
        <v>0</v>
      </c>
      <c r="AA37" s="17">
        <v>769264735.57000005</v>
      </c>
      <c r="AB37" s="17">
        <f t="shared" si="0"/>
        <v>80507893.390000105</v>
      </c>
      <c r="AC37" s="17">
        <v>0</v>
      </c>
      <c r="AD37" s="18">
        <v>0.99994883889179076</v>
      </c>
      <c r="AE37" s="17">
        <v>0</v>
      </c>
      <c r="AF37" s="18">
        <v>0.99994883889179076</v>
      </c>
      <c r="AG37" s="17">
        <v>0</v>
      </c>
      <c r="AH37" s="19">
        <f t="shared" si="1"/>
        <v>1.116888702165459</v>
      </c>
      <c r="AI37" s="17">
        <f t="shared" si="2"/>
        <v>-39358.449999928474</v>
      </c>
      <c r="AJ37" s="19">
        <f t="shared" si="3"/>
        <v>0.99994883889179076</v>
      </c>
    </row>
    <row r="38" spans="1:36" outlineLevel="1" x14ac:dyDescent="0.25">
      <c r="A38" s="15" t="s">
        <v>64</v>
      </c>
      <c r="B38" s="16" t="s">
        <v>3</v>
      </c>
      <c r="C38" s="16" t="s">
        <v>65</v>
      </c>
      <c r="D38" s="16" t="s">
        <v>5</v>
      </c>
      <c r="E38" s="16" t="s">
        <v>3</v>
      </c>
      <c r="F38" s="16" t="s">
        <v>3</v>
      </c>
      <c r="G38" s="16"/>
      <c r="H38" s="16"/>
      <c r="I38" s="16"/>
      <c r="J38" s="16"/>
      <c r="K38" s="16"/>
      <c r="L38" s="16"/>
      <c r="M38" s="17">
        <v>743301276.29999995</v>
      </c>
      <c r="N38" s="17">
        <v>783070759.36000001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613881432.29999995</v>
      </c>
      <c r="W38" s="17">
        <v>771936572.05999994</v>
      </c>
      <c r="X38" s="17">
        <v>770477922.25</v>
      </c>
      <c r="Y38" s="17">
        <v>0</v>
      </c>
      <c r="Z38" s="17">
        <v>0</v>
      </c>
      <c r="AA38" s="17">
        <v>770477922.25</v>
      </c>
      <c r="AB38" s="17">
        <f t="shared" si="0"/>
        <v>27176645.950000048</v>
      </c>
      <c r="AC38" s="17">
        <v>0</v>
      </c>
      <c r="AD38" s="18">
        <v>0.98391864724933409</v>
      </c>
      <c r="AE38" s="17">
        <v>0</v>
      </c>
      <c r="AF38" s="18">
        <v>0.98391864724933409</v>
      </c>
      <c r="AG38" s="17">
        <v>0</v>
      </c>
      <c r="AH38" s="19">
        <f t="shared" si="1"/>
        <v>1.0365620870251693</v>
      </c>
      <c r="AI38" s="17">
        <f t="shared" si="2"/>
        <v>-12592837.110000014</v>
      </c>
      <c r="AJ38" s="19">
        <f t="shared" si="3"/>
        <v>0.98391864724933409</v>
      </c>
    </row>
    <row r="39" spans="1:36" outlineLevel="1" x14ac:dyDescent="0.25">
      <c r="A39" s="15" t="s">
        <v>66</v>
      </c>
      <c r="B39" s="16" t="s">
        <v>3</v>
      </c>
      <c r="C39" s="16" t="s">
        <v>67</v>
      </c>
      <c r="D39" s="16" t="s">
        <v>5</v>
      </c>
      <c r="E39" s="16" t="s">
        <v>3</v>
      </c>
      <c r="F39" s="16" t="s">
        <v>3</v>
      </c>
      <c r="G39" s="16"/>
      <c r="H39" s="16"/>
      <c r="I39" s="16"/>
      <c r="J39" s="16"/>
      <c r="K39" s="16"/>
      <c r="L39" s="16"/>
      <c r="M39" s="17">
        <v>119433457.44</v>
      </c>
      <c r="N39" s="17">
        <v>132734590.03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119433457.44</v>
      </c>
      <c r="W39" s="17">
        <v>129661530.7</v>
      </c>
      <c r="X39" s="17">
        <v>129661530.7</v>
      </c>
      <c r="Y39" s="17">
        <v>0</v>
      </c>
      <c r="Z39" s="17">
        <v>0</v>
      </c>
      <c r="AA39" s="17">
        <v>129661530.7</v>
      </c>
      <c r="AB39" s="17">
        <f t="shared" si="0"/>
        <v>10228073.260000005</v>
      </c>
      <c r="AC39" s="17">
        <v>0</v>
      </c>
      <c r="AD39" s="18">
        <v>0.97684808964034586</v>
      </c>
      <c r="AE39" s="17">
        <v>0</v>
      </c>
      <c r="AF39" s="18">
        <v>0.97684808964034586</v>
      </c>
      <c r="AG39" s="17">
        <v>0</v>
      </c>
      <c r="AH39" s="19">
        <f t="shared" si="1"/>
        <v>1.0856382581500523</v>
      </c>
      <c r="AI39" s="17">
        <f t="shared" si="2"/>
        <v>-3073059.3299999982</v>
      </c>
      <c r="AJ39" s="19">
        <f t="shared" si="3"/>
        <v>0.97684808964034586</v>
      </c>
    </row>
    <row r="40" spans="1:36" outlineLevel="1" x14ac:dyDescent="0.25">
      <c r="A40" s="15" t="s">
        <v>68</v>
      </c>
      <c r="B40" s="16" t="s">
        <v>3</v>
      </c>
      <c r="C40" s="16" t="s">
        <v>69</v>
      </c>
      <c r="D40" s="16" t="s">
        <v>5</v>
      </c>
      <c r="E40" s="16" t="s">
        <v>3</v>
      </c>
      <c r="F40" s="16" t="s">
        <v>3</v>
      </c>
      <c r="G40" s="16"/>
      <c r="H40" s="16"/>
      <c r="I40" s="16"/>
      <c r="J40" s="16"/>
      <c r="K40" s="16"/>
      <c r="L40" s="16"/>
      <c r="M40" s="17">
        <v>31097588.440000001</v>
      </c>
      <c r="N40" s="17">
        <v>34705020.469999999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26056728.440000001</v>
      </c>
      <c r="W40" s="17">
        <v>33931972.210000001</v>
      </c>
      <c r="X40" s="17">
        <v>33911809.25</v>
      </c>
      <c r="Y40" s="17">
        <v>0</v>
      </c>
      <c r="Z40" s="17">
        <v>0</v>
      </c>
      <c r="AA40" s="17">
        <v>33911809.25</v>
      </c>
      <c r="AB40" s="17">
        <f t="shared" si="0"/>
        <v>2814220.8099999987</v>
      </c>
      <c r="AC40" s="17">
        <v>0</v>
      </c>
      <c r="AD40" s="18">
        <v>0.97714419385847429</v>
      </c>
      <c r="AE40" s="17">
        <v>0</v>
      </c>
      <c r="AF40" s="18">
        <v>0.97723000814666361</v>
      </c>
      <c r="AG40" s="17">
        <v>0</v>
      </c>
      <c r="AH40" s="19">
        <f t="shared" si="1"/>
        <v>1.0904964323979587</v>
      </c>
      <c r="AI40" s="17">
        <f t="shared" si="2"/>
        <v>-793211.21999999881</v>
      </c>
      <c r="AJ40" s="19">
        <f t="shared" si="3"/>
        <v>0.9771441938584744</v>
      </c>
    </row>
    <row r="41" spans="1:36" outlineLevel="1" x14ac:dyDescent="0.25">
      <c r="A41" s="15" t="s">
        <v>70</v>
      </c>
      <c r="B41" s="16" t="s">
        <v>3</v>
      </c>
      <c r="C41" s="16" t="s">
        <v>71</v>
      </c>
      <c r="D41" s="16" t="s">
        <v>5</v>
      </c>
      <c r="E41" s="16" t="s">
        <v>3</v>
      </c>
      <c r="F41" s="16" t="s">
        <v>3</v>
      </c>
      <c r="G41" s="16"/>
      <c r="H41" s="16"/>
      <c r="I41" s="16"/>
      <c r="J41" s="16"/>
      <c r="K41" s="16"/>
      <c r="L41" s="16"/>
      <c r="M41" s="17">
        <v>104164419.12</v>
      </c>
      <c r="N41" s="17">
        <v>125964698.95999999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104164419.12</v>
      </c>
      <c r="W41" s="17">
        <v>125509809.93000001</v>
      </c>
      <c r="X41" s="17">
        <v>125509774.2</v>
      </c>
      <c r="Y41" s="17">
        <v>0</v>
      </c>
      <c r="Z41" s="17">
        <v>0</v>
      </c>
      <c r="AA41" s="17">
        <v>125509774.2</v>
      </c>
      <c r="AB41" s="17">
        <f t="shared" si="0"/>
        <v>21345355.079999998</v>
      </c>
      <c r="AC41" s="17">
        <v>0</v>
      </c>
      <c r="AD41" s="18">
        <v>0.99638847420145493</v>
      </c>
      <c r="AE41" s="17">
        <v>0</v>
      </c>
      <c r="AF41" s="18">
        <v>0.99650285700685781</v>
      </c>
      <c r="AG41" s="17">
        <v>0</v>
      </c>
      <c r="AH41" s="19">
        <f t="shared" si="1"/>
        <v>1.2049198302100608</v>
      </c>
      <c r="AI41" s="17">
        <f t="shared" si="2"/>
        <v>-454924.75999999046</v>
      </c>
      <c r="AJ41" s="19">
        <f t="shared" si="3"/>
        <v>0.99638847420145504</v>
      </c>
    </row>
    <row r="42" spans="1:36" x14ac:dyDescent="0.25">
      <c r="A42" s="23" t="s">
        <v>72</v>
      </c>
      <c r="B42" s="24" t="s">
        <v>3</v>
      </c>
      <c r="C42" s="24" t="s">
        <v>73</v>
      </c>
      <c r="D42" s="24" t="s">
        <v>5</v>
      </c>
      <c r="E42" s="24" t="s">
        <v>3</v>
      </c>
      <c r="F42" s="24" t="s">
        <v>3</v>
      </c>
      <c r="G42" s="24"/>
      <c r="H42" s="24"/>
      <c r="I42" s="24"/>
      <c r="J42" s="24"/>
      <c r="K42" s="24"/>
      <c r="L42" s="24"/>
      <c r="M42" s="25">
        <v>156341779.28999999</v>
      </c>
      <c r="N42" s="25">
        <v>218581471.99000001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60807242.289999999</v>
      </c>
      <c r="W42" s="25">
        <v>215257119.68000001</v>
      </c>
      <c r="X42" s="25">
        <v>215257119.66</v>
      </c>
      <c r="Y42" s="25">
        <v>0</v>
      </c>
      <c r="Z42" s="25">
        <v>0</v>
      </c>
      <c r="AA42" s="25">
        <v>215257119.66</v>
      </c>
      <c r="AB42" s="25">
        <f t="shared" si="0"/>
        <v>58915340.370000005</v>
      </c>
      <c r="AC42" s="25">
        <v>0</v>
      </c>
      <c r="AD42" s="26">
        <v>0.98479124374204929</v>
      </c>
      <c r="AE42" s="25">
        <v>0</v>
      </c>
      <c r="AF42" s="26">
        <v>0.9855406862519811</v>
      </c>
      <c r="AG42" s="25">
        <v>0</v>
      </c>
      <c r="AH42" s="27">
        <f t="shared" si="1"/>
        <v>1.3768368291416035</v>
      </c>
      <c r="AI42" s="25">
        <f t="shared" si="2"/>
        <v>-3324352.3300000131</v>
      </c>
      <c r="AJ42" s="27">
        <f t="shared" si="3"/>
        <v>0.98479124374204918</v>
      </c>
    </row>
    <row r="43" spans="1:36" outlineLevel="1" x14ac:dyDescent="0.25">
      <c r="A43" s="15" t="s">
        <v>74</v>
      </c>
      <c r="B43" s="16" t="s">
        <v>3</v>
      </c>
      <c r="C43" s="16" t="s">
        <v>75</v>
      </c>
      <c r="D43" s="16" t="s">
        <v>5</v>
      </c>
      <c r="E43" s="16" t="s">
        <v>3</v>
      </c>
      <c r="F43" s="16" t="s">
        <v>3</v>
      </c>
      <c r="G43" s="16"/>
      <c r="H43" s="16"/>
      <c r="I43" s="16"/>
      <c r="J43" s="16"/>
      <c r="K43" s="16"/>
      <c r="L43" s="16"/>
      <c r="M43" s="17">
        <v>131695442.31</v>
      </c>
      <c r="N43" s="17">
        <v>193401822.08000001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38220135.310000002</v>
      </c>
      <c r="W43" s="17">
        <v>190077469.77000001</v>
      </c>
      <c r="X43" s="17">
        <v>190077469.75</v>
      </c>
      <c r="Y43" s="17">
        <v>0</v>
      </c>
      <c r="Z43" s="17">
        <v>0</v>
      </c>
      <c r="AA43" s="17">
        <v>190077469.75</v>
      </c>
      <c r="AB43" s="17">
        <f t="shared" si="0"/>
        <v>58382027.439999998</v>
      </c>
      <c r="AC43" s="17">
        <v>0</v>
      </c>
      <c r="AD43" s="18">
        <v>0.98281116333730867</v>
      </c>
      <c r="AE43" s="17">
        <v>0</v>
      </c>
      <c r="AF43" s="18">
        <v>0.983656559053119</v>
      </c>
      <c r="AG43" s="17">
        <v>0</v>
      </c>
      <c r="AH43" s="19">
        <f t="shared" si="1"/>
        <v>1.4433109180997594</v>
      </c>
      <c r="AI43" s="17">
        <f t="shared" si="2"/>
        <v>-3324352.3300000131</v>
      </c>
      <c r="AJ43" s="19">
        <f t="shared" si="3"/>
        <v>0.98281116333730867</v>
      </c>
    </row>
    <row r="44" spans="1:36" outlineLevel="1" x14ac:dyDescent="0.25">
      <c r="A44" s="15" t="s">
        <v>76</v>
      </c>
      <c r="B44" s="16" t="s">
        <v>3</v>
      </c>
      <c r="C44" s="16" t="s">
        <v>77</v>
      </c>
      <c r="D44" s="16" t="s">
        <v>5</v>
      </c>
      <c r="E44" s="16" t="s">
        <v>3</v>
      </c>
      <c r="F44" s="16" t="s">
        <v>3</v>
      </c>
      <c r="G44" s="16"/>
      <c r="H44" s="16"/>
      <c r="I44" s="16"/>
      <c r="J44" s="16"/>
      <c r="K44" s="16"/>
      <c r="L44" s="16"/>
      <c r="M44" s="17">
        <v>24646336.98</v>
      </c>
      <c r="N44" s="17">
        <v>25179649.91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22587106.98</v>
      </c>
      <c r="W44" s="17">
        <v>25179649.91</v>
      </c>
      <c r="X44" s="17">
        <v>25179649.91</v>
      </c>
      <c r="Y44" s="17">
        <v>0</v>
      </c>
      <c r="Z44" s="17">
        <v>0</v>
      </c>
      <c r="AA44" s="17">
        <v>25179649.91</v>
      </c>
      <c r="AB44" s="17">
        <f t="shared" si="0"/>
        <v>533312.9299999997</v>
      </c>
      <c r="AC44" s="17">
        <v>0</v>
      </c>
      <c r="AD44" s="18">
        <v>1</v>
      </c>
      <c r="AE44" s="17">
        <v>0</v>
      </c>
      <c r="AF44" s="18">
        <v>1</v>
      </c>
      <c r="AG44" s="17">
        <v>0</v>
      </c>
      <c r="AH44" s="19">
        <f t="shared" si="1"/>
        <v>1.0216386285082757</v>
      </c>
      <c r="AI44" s="17">
        <f t="shared" si="2"/>
        <v>0</v>
      </c>
      <c r="AJ44" s="19">
        <f t="shared" si="3"/>
        <v>1</v>
      </c>
    </row>
    <row r="45" spans="1:36" x14ac:dyDescent="0.25">
      <c r="A45" s="23" t="s">
        <v>78</v>
      </c>
      <c r="B45" s="24" t="s">
        <v>3</v>
      </c>
      <c r="C45" s="24" t="s">
        <v>79</v>
      </c>
      <c r="D45" s="24" t="s">
        <v>5</v>
      </c>
      <c r="E45" s="24" t="s">
        <v>3</v>
      </c>
      <c r="F45" s="24" t="s">
        <v>3</v>
      </c>
      <c r="G45" s="24"/>
      <c r="H45" s="24"/>
      <c r="I45" s="24"/>
      <c r="J45" s="24"/>
      <c r="K45" s="24"/>
      <c r="L45" s="24"/>
      <c r="M45" s="25">
        <v>1099000</v>
      </c>
      <c r="N45" s="25">
        <v>1613839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1099000</v>
      </c>
      <c r="W45" s="25">
        <v>1607288</v>
      </c>
      <c r="X45" s="25">
        <v>1606251.6</v>
      </c>
      <c r="Y45" s="25">
        <v>0</v>
      </c>
      <c r="Z45" s="25">
        <v>0</v>
      </c>
      <c r="AA45" s="25">
        <v>1606251.6</v>
      </c>
      <c r="AB45" s="25">
        <f t="shared" si="0"/>
        <v>507251.60000000009</v>
      </c>
      <c r="AC45" s="25">
        <v>0</v>
      </c>
      <c r="AD45" s="26">
        <v>0.99529853969324078</v>
      </c>
      <c r="AE45" s="25">
        <v>0</v>
      </c>
      <c r="AF45" s="26">
        <v>0.99529853969324078</v>
      </c>
      <c r="AG45" s="25">
        <v>0</v>
      </c>
      <c r="AH45" s="27">
        <f t="shared" si="1"/>
        <v>1.4615574158325753</v>
      </c>
      <c r="AI45" s="25">
        <f t="shared" si="2"/>
        <v>-7587.3999999999069</v>
      </c>
      <c r="AJ45" s="27">
        <f t="shared" si="3"/>
        <v>0.99529853969324078</v>
      </c>
    </row>
    <row r="46" spans="1:36" outlineLevel="1" x14ac:dyDescent="0.25">
      <c r="A46" s="15" t="s">
        <v>80</v>
      </c>
      <c r="B46" s="16" t="s">
        <v>3</v>
      </c>
      <c r="C46" s="16" t="s">
        <v>81</v>
      </c>
      <c r="D46" s="16" t="s">
        <v>5</v>
      </c>
      <c r="E46" s="16" t="s">
        <v>3</v>
      </c>
      <c r="F46" s="16" t="s">
        <v>3</v>
      </c>
      <c r="G46" s="16"/>
      <c r="H46" s="16"/>
      <c r="I46" s="16"/>
      <c r="J46" s="16"/>
      <c r="K46" s="16"/>
      <c r="L46" s="16"/>
      <c r="M46" s="17">
        <v>1099000</v>
      </c>
      <c r="N46" s="17">
        <v>1613839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1099000</v>
      </c>
      <c r="W46" s="17">
        <v>1607288</v>
      </c>
      <c r="X46" s="17">
        <v>1606251.6</v>
      </c>
      <c r="Y46" s="17">
        <v>0</v>
      </c>
      <c r="Z46" s="17">
        <v>0</v>
      </c>
      <c r="AA46" s="17">
        <v>1606251.6</v>
      </c>
      <c r="AB46" s="17">
        <f t="shared" si="0"/>
        <v>507251.60000000009</v>
      </c>
      <c r="AC46" s="17">
        <v>0</v>
      </c>
      <c r="AD46" s="18">
        <v>0.99529853969324078</v>
      </c>
      <c r="AE46" s="17">
        <v>0</v>
      </c>
      <c r="AF46" s="18">
        <v>0.99529853969324078</v>
      </c>
      <c r="AG46" s="17">
        <v>0</v>
      </c>
      <c r="AH46" s="19">
        <f t="shared" si="1"/>
        <v>1.4615574158325753</v>
      </c>
      <c r="AI46" s="17">
        <f t="shared" si="2"/>
        <v>-7587.3999999999069</v>
      </c>
      <c r="AJ46" s="19">
        <f t="shared" si="3"/>
        <v>0.99529853969324078</v>
      </c>
    </row>
    <row r="47" spans="1:36" x14ac:dyDescent="0.25">
      <c r="A47" s="23" t="s">
        <v>82</v>
      </c>
      <c r="B47" s="24" t="s">
        <v>3</v>
      </c>
      <c r="C47" s="24" t="s">
        <v>83</v>
      </c>
      <c r="D47" s="24" t="s">
        <v>5</v>
      </c>
      <c r="E47" s="24" t="s">
        <v>3</v>
      </c>
      <c r="F47" s="24" t="s">
        <v>3</v>
      </c>
      <c r="G47" s="24"/>
      <c r="H47" s="24"/>
      <c r="I47" s="24"/>
      <c r="J47" s="24"/>
      <c r="K47" s="24"/>
      <c r="L47" s="24"/>
      <c r="M47" s="25">
        <v>133294071.76000001</v>
      </c>
      <c r="N47" s="25">
        <v>129298281.98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6141941.3200000003</v>
      </c>
      <c r="W47" s="25">
        <v>121580047.04000001</v>
      </c>
      <c r="X47" s="25">
        <v>119515511.79000001</v>
      </c>
      <c r="Y47" s="25">
        <v>0</v>
      </c>
      <c r="Z47" s="25">
        <v>0</v>
      </c>
      <c r="AA47" s="25">
        <v>119515511.79000001</v>
      </c>
      <c r="AB47" s="25">
        <f t="shared" si="0"/>
        <v>-13778559.969999999</v>
      </c>
      <c r="AC47" s="25">
        <v>0</v>
      </c>
      <c r="AD47" s="26">
        <v>0.924339519132101</v>
      </c>
      <c r="AE47" s="25">
        <v>0</v>
      </c>
      <c r="AF47" s="26">
        <v>0.924339519132101</v>
      </c>
      <c r="AG47" s="25">
        <v>0</v>
      </c>
      <c r="AH47" s="27">
        <f t="shared" si="1"/>
        <v>0.89663036181527478</v>
      </c>
      <c r="AI47" s="25">
        <f t="shared" si="2"/>
        <v>-9782770.1899999976</v>
      </c>
      <c r="AJ47" s="27">
        <f t="shared" si="3"/>
        <v>0.924339519132101</v>
      </c>
    </row>
    <row r="48" spans="1:36" outlineLevel="1" x14ac:dyDescent="0.25">
      <c r="A48" s="15" t="s">
        <v>84</v>
      </c>
      <c r="B48" s="16" t="s">
        <v>3</v>
      </c>
      <c r="C48" s="16" t="s">
        <v>85</v>
      </c>
      <c r="D48" s="16" t="s">
        <v>5</v>
      </c>
      <c r="E48" s="16" t="s">
        <v>3</v>
      </c>
      <c r="F48" s="16" t="s">
        <v>3</v>
      </c>
      <c r="G48" s="16"/>
      <c r="H48" s="16"/>
      <c r="I48" s="16"/>
      <c r="J48" s="16"/>
      <c r="K48" s="16"/>
      <c r="L48" s="16"/>
      <c r="M48" s="17">
        <v>4950697</v>
      </c>
      <c r="N48" s="17">
        <v>5157400.0199999996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4950697</v>
      </c>
      <c r="W48" s="17">
        <v>5157400.0199999996</v>
      </c>
      <c r="X48" s="17">
        <v>5156913.13</v>
      </c>
      <c r="Y48" s="17">
        <v>0</v>
      </c>
      <c r="Z48" s="17">
        <v>0</v>
      </c>
      <c r="AA48" s="17">
        <v>5156913.13</v>
      </c>
      <c r="AB48" s="17">
        <f t="shared" si="0"/>
        <v>206216.12999999989</v>
      </c>
      <c r="AC48" s="17">
        <v>0</v>
      </c>
      <c r="AD48" s="18">
        <v>0.99990559390427114</v>
      </c>
      <c r="AE48" s="17">
        <v>0</v>
      </c>
      <c r="AF48" s="18">
        <v>0.99990559390427114</v>
      </c>
      <c r="AG48" s="17">
        <v>0</v>
      </c>
      <c r="AH48" s="19">
        <f t="shared" si="1"/>
        <v>1.0416539590283953</v>
      </c>
      <c r="AI48" s="17">
        <f t="shared" si="2"/>
        <v>-486.88999999966472</v>
      </c>
      <c r="AJ48" s="19">
        <f t="shared" si="3"/>
        <v>0.99990559390427125</v>
      </c>
    </row>
    <row r="49" spans="1:36" outlineLevel="1" x14ac:dyDescent="0.25">
      <c r="A49" s="15" t="s">
        <v>86</v>
      </c>
      <c r="B49" s="16" t="s">
        <v>3</v>
      </c>
      <c r="C49" s="16" t="s">
        <v>87</v>
      </c>
      <c r="D49" s="16" t="s">
        <v>5</v>
      </c>
      <c r="E49" s="16" t="s">
        <v>3</v>
      </c>
      <c r="F49" s="16" t="s">
        <v>3</v>
      </c>
      <c r="G49" s="16"/>
      <c r="H49" s="16"/>
      <c r="I49" s="16"/>
      <c r="J49" s="16"/>
      <c r="K49" s="16"/>
      <c r="L49" s="16"/>
      <c r="M49" s="17">
        <v>8675329.7300000004</v>
      </c>
      <c r="N49" s="17">
        <v>2504995.21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822108</v>
      </c>
      <c r="W49" s="17">
        <v>2487574.7599999998</v>
      </c>
      <c r="X49" s="17">
        <v>2487574.7599999998</v>
      </c>
      <c r="Y49" s="17">
        <v>0</v>
      </c>
      <c r="Z49" s="17">
        <v>0</v>
      </c>
      <c r="AA49" s="17">
        <v>2487574.7599999998</v>
      </c>
      <c r="AB49" s="17">
        <f t="shared" si="0"/>
        <v>-6187754.9700000007</v>
      </c>
      <c r="AC49" s="17">
        <v>0</v>
      </c>
      <c r="AD49" s="18">
        <v>0.99304571524510021</v>
      </c>
      <c r="AE49" s="17">
        <v>0</v>
      </c>
      <c r="AF49" s="18">
        <v>0.99304571524510021</v>
      </c>
      <c r="AG49" s="17">
        <v>0</v>
      </c>
      <c r="AH49" s="19">
        <f t="shared" si="1"/>
        <v>0.28674123490635317</v>
      </c>
      <c r="AI49" s="17">
        <f t="shared" si="2"/>
        <v>-17420.450000000186</v>
      </c>
      <c r="AJ49" s="19">
        <f t="shared" si="3"/>
        <v>0.9930457152451001</v>
      </c>
    </row>
    <row r="50" spans="1:36" outlineLevel="1" x14ac:dyDescent="0.25">
      <c r="A50" s="15" t="s">
        <v>88</v>
      </c>
      <c r="B50" s="16" t="s">
        <v>3</v>
      </c>
      <c r="C50" s="16" t="s">
        <v>89</v>
      </c>
      <c r="D50" s="16" t="s">
        <v>5</v>
      </c>
      <c r="E50" s="16" t="s">
        <v>3</v>
      </c>
      <c r="F50" s="16" t="s">
        <v>3</v>
      </c>
      <c r="G50" s="16"/>
      <c r="H50" s="16"/>
      <c r="I50" s="16"/>
      <c r="J50" s="16"/>
      <c r="K50" s="16"/>
      <c r="L50" s="16"/>
      <c r="M50" s="17">
        <v>119168045.03</v>
      </c>
      <c r="N50" s="17">
        <v>121135886.75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369136.32</v>
      </c>
      <c r="W50" s="17">
        <v>113435072.26000001</v>
      </c>
      <c r="X50" s="17">
        <v>111371023.90000001</v>
      </c>
      <c r="Y50" s="17">
        <v>0</v>
      </c>
      <c r="Z50" s="17">
        <v>0</v>
      </c>
      <c r="AA50" s="17">
        <v>111371023.90000001</v>
      </c>
      <c r="AB50" s="17">
        <f t="shared" si="0"/>
        <v>-7797021.1299999952</v>
      </c>
      <c r="AC50" s="17">
        <v>0</v>
      </c>
      <c r="AD50" s="18">
        <v>0.91938918257846491</v>
      </c>
      <c r="AE50" s="17">
        <v>0</v>
      </c>
      <c r="AF50" s="18">
        <v>0.91938918257846491</v>
      </c>
      <c r="AG50" s="17">
        <v>0</v>
      </c>
      <c r="AH50" s="19">
        <f t="shared" si="1"/>
        <v>0.93457120885018186</v>
      </c>
      <c r="AI50" s="17">
        <f t="shared" si="2"/>
        <v>-9764862.849999994</v>
      </c>
      <c r="AJ50" s="19">
        <f t="shared" si="3"/>
        <v>0.91938918257846503</v>
      </c>
    </row>
    <row r="51" spans="1:36" outlineLevel="1" x14ac:dyDescent="0.25">
      <c r="A51" s="15" t="s">
        <v>90</v>
      </c>
      <c r="B51" s="16" t="s">
        <v>3</v>
      </c>
      <c r="C51" s="16" t="s">
        <v>91</v>
      </c>
      <c r="D51" s="16" t="s">
        <v>5</v>
      </c>
      <c r="E51" s="16" t="s">
        <v>3</v>
      </c>
      <c r="F51" s="16" t="s">
        <v>3</v>
      </c>
      <c r="G51" s="16"/>
      <c r="H51" s="16"/>
      <c r="I51" s="16"/>
      <c r="J51" s="16"/>
      <c r="K51" s="16"/>
      <c r="L51" s="16"/>
      <c r="M51" s="17">
        <v>500000</v>
      </c>
      <c r="N51" s="17">
        <v>500000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500000</v>
      </c>
      <c r="X51" s="17">
        <v>500000</v>
      </c>
      <c r="Y51" s="17">
        <v>0</v>
      </c>
      <c r="Z51" s="17">
        <v>0</v>
      </c>
      <c r="AA51" s="17">
        <v>500000</v>
      </c>
      <c r="AB51" s="17">
        <f t="shared" si="0"/>
        <v>0</v>
      </c>
      <c r="AC51" s="17">
        <v>0</v>
      </c>
      <c r="AD51" s="18">
        <v>1</v>
      </c>
      <c r="AE51" s="17">
        <v>0</v>
      </c>
      <c r="AF51" s="18">
        <v>1</v>
      </c>
      <c r="AG51" s="17">
        <v>0</v>
      </c>
      <c r="AH51" s="19">
        <f t="shared" si="1"/>
        <v>1</v>
      </c>
      <c r="AI51" s="17">
        <f t="shared" si="2"/>
        <v>0</v>
      </c>
      <c r="AJ51" s="19">
        <f t="shared" si="3"/>
        <v>1</v>
      </c>
    </row>
    <row r="52" spans="1:36" x14ac:dyDescent="0.25">
      <c r="A52" s="23" t="s">
        <v>92</v>
      </c>
      <c r="B52" s="24" t="s">
        <v>3</v>
      </c>
      <c r="C52" s="24" t="s">
        <v>93</v>
      </c>
      <c r="D52" s="24" t="s">
        <v>5</v>
      </c>
      <c r="E52" s="24" t="s">
        <v>3</v>
      </c>
      <c r="F52" s="24" t="s">
        <v>3</v>
      </c>
      <c r="G52" s="24"/>
      <c r="H52" s="24"/>
      <c r="I52" s="24"/>
      <c r="J52" s="24"/>
      <c r="K52" s="24"/>
      <c r="L52" s="24"/>
      <c r="M52" s="25">
        <v>176891285.50999999</v>
      </c>
      <c r="N52" s="25">
        <v>200090567.63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145410847.21000001</v>
      </c>
      <c r="W52" s="25">
        <v>194785023.06999999</v>
      </c>
      <c r="X52" s="25">
        <v>194785023.06999999</v>
      </c>
      <c r="Y52" s="25">
        <v>0</v>
      </c>
      <c r="Z52" s="25">
        <v>0</v>
      </c>
      <c r="AA52" s="25">
        <v>194785023.06999999</v>
      </c>
      <c r="AB52" s="25">
        <f t="shared" si="0"/>
        <v>17893737.560000002</v>
      </c>
      <c r="AC52" s="25">
        <v>0</v>
      </c>
      <c r="AD52" s="26">
        <v>0.97348428452754043</v>
      </c>
      <c r="AE52" s="25">
        <v>0</v>
      </c>
      <c r="AF52" s="26">
        <v>0.99756966298297578</v>
      </c>
      <c r="AG52" s="25">
        <v>0</v>
      </c>
      <c r="AH52" s="27">
        <f t="shared" si="1"/>
        <v>1.1011566935499966</v>
      </c>
      <c r="AI52" s="25">
        <f t="shared" si="2"/>
        <v>-5305544.5600000024</v>
      </c>
      <c r="AJ52" s="27">
        <f t="shared" si="3"/>
        <v>0.97348428452754043</v>
      </c>
    </row>
    <row r="53" spans="1:36" outlineLevel="1" x14ac:dyDescent="0.25">
      <c r="A53" s="15" t="s">
        <v>94</v>
      </c>
      <c r="B53" s="16" t="s">
        <v>3</v>
      </c>
      <c r="C53" s="16" t="s">
        <v>95</v>
      </c>
      <c r="D53" s="16" t="s">
        <v>5</v>
      </c>
      <c r="E53" s="16" t="s">
        <v>3</v>
      </c>
      <c r="F53" s="16" t="s">
        <v>3</v>
      </c>
      <c r="G53" s="16"/>
      <c r="H53" s="16"/>
      <c r="I53" s="16"/>
      <c r="J53" s="16"/>
      <c r="K53" s="16"/>
      <c r="L53" s="16"/>
      <c r="M53" s="17">
        <v>58109455</v>
      </c>
      <c r="N53" s="17">
        <v>59317105.299999997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58109455</v>
      </c>
      <c r="W53" s="17">
        <v>59315305.299999997</v>
      </c>
      <c r="X53" s="17">
        <v>59315305.299999997</v>
      </c>
      <c r="Y53" s="17">
        <v>0</v>
      </c>
      <c r="Z53" s="17">
        <v>0</v>
      </c>
      <c r="AA53" s="17">
        <v>59315305.299999997</v>
      </c>
      <c r="AB53" s="17">
        <f t="shared" si="0"/>
        <v>1205850.299999997</v>
      </c>
      <c r="AC53" s="17">
        <v>0</v>
      </c>
      <c r="AD53" s="18">
        <v>0.99996965462169984</v>
      </c>
      <c r="AE53" s="17">
        <v>0</v>
      </c>
      <c r="AF53" s="18">
        <v>1</v>
      </c>
      <c r="AG53" s="17">
        <v>0</v>
      </c>
      <c r="AH53" s="19">
        <f t="shared" si="1"/>
        <v>1.0207513613748398</v>
      </c>
      <c r="AI53" s="17">
        <f t="shared" si="2"/>
        <v>-1800</v>
      </c>
      <c r="AJ53" s="19">
        <f t="shared" si="3"/>
        <v>0.99996965462169984</v>
      </c>
    </row>
    <row r="54" spans="1:36" outlineLevel="1" x14ac:dyDescent="0.25">
      <c r="A54" s="15" t="s">
        <v>96</v>
      </c>
      <c r="B54" s="16" t="s">
        <v>3</v>
      </c>
      <c r="C54" s="16" t="s">
        <v>97</v>
      </c>
      <c r="D54" s="16" t="s">
        <v>5</v>
      </c>
      <c r="E54" s="16" t="s">
        <v>3</v>
      </c>
      <c r="F54" s="16" t="s">
        <v>3</v>
      </c>
      <c r="G54" s="16"/>
      <c r="H54" s="16"/>
      <c r="I54" s="16"/>
      <c r="J54" s="16"/>
      <c r="K54" s="16"/>
      <c r="L54" s="16"/>
      <c r="M54" s="17">
        <v>3250000</v>
      </c>
      <c r="N54" s="17">
        <v>2824643.21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3250000</v>
      </c>
      <c r="W54" s="17">
        <v>2824643.21</v>
      </c>
      <c r="X54" s="17">
        <v>2824643.21</v>
      </c>
      <c r="Y54" s="17">
        <v>0</v>
      </c>
      <c r="Z54" s="17">
        <v>0</v>
      </c>
      <c r="AA54" s="17">
        <v>2824643.21</v>
      </c>
      <c r="AB54" s="17">
        <f t="shared" si="0"/>
        <v>-425356.79000000004</v>
      </c>
      <c r="AC54" s="17">
        <v>0</v>
      </c>
      <c r="AD54" s="18">
        <v>1</v>
      </c>
      <c r="AE54" s="17">
        <v>0</v>
      </c>
      <c r="AF54" s="18">
        <v>1</v>
      </c>
      <c r="AG54" s="17">
        <v>0</v>
      </c>
      <c r="AH54" s="19">
        <f t="shared" si="1"/>
        <v>0.86912098769230772</v>
      </c>
      <c r="AI54" s="17">
        <f t="shared" si="2"/>
        <v>0</v>
      </c>
      <c r="AJ54" s="19">
        <f t="shared" si="3"/>
        <v>1</v>
      </c>
    </row>
    <row r="55" spans="1:36" outlineLevel="1" x14ac:dyDescent="0.25">
      <c r="A55" s="15" t="s">
        <v>98</v>
      </c>
      <c r="B55" s="16" t="s">
        <v>3</v>
      </c>
      <c r="C55" s="16" t="s">
        <v>99</v>
      </c>
      <c r="D55" s="16" t="s">
        <v>5</v>
      </c>
      <c r="E55" s="16" t="s">
        <v>3</v>
      </c>
      <c r="F55" s="16" t="s">
        <v>3</v>
      </c>
      <c r="G55" s="16"/>
      <c r="H55" s="16"/>
      <c r="I55" s="16"/>
      <c r="J55" s="16"/>
      <c r="K55" s="16"/>
      <c r="L55" s="16"/>
      <c r="M55" s="17">
        <v>75339649</v>
      </c>
      <c r="N55" s="17">
        <v>85860917.579999998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75339649</v>
      </c>
      <c r="W55" s="17">
        <v>85860917.579999998</v>
      </c>
      <c r="X55" s="17">
        <v>85860917.579999998</v>
      </c>
      <c r="Y55" s="17">
        <v>0</v>
      </c>
      <c r="Z55" s="17">
        <v>0</v>
      </c>
      <c r="AA55" s="17">
        <v>85860917.579999998</v>
      </c>
      <c r="AB55" s="17">
        <f t="shared" si="0"/>
        <v>10521268.579999998</v>
      </c>
      <c r="AC55" s="17">
        <v>0</v>
      </c>
      <c r="AD55" s="18">
        <v>1</v>
      </c>
      <c r="AE55" s="17">
        <v>0</v>
      </c>
      <c r="AF55" s="18">
        <v>1</v>
      </c>
      <c r="AG55" s="17">
        <v>0</v>
      </c>
      <c r="AH55" s="19">
        <f t="shared" si="1"/>
        <v>1.1396511494233268</v>
      </c>
      <c r="AI55" s="17">
        <f t="shared" si="2"/>
        <v>0</v>
      </c>
      <c r="AJ55" s="19">
        <f t="shared" si="3"/>
        <v>1</v>
      </c>
    </row>
    <row r="56" spans="1:36" outlineLevel="1" x14ac:dyDescent="0.25">
      <c r="A56" s="15" t="s">
        <v>100</v>
      </c>
      <c r="B56" s="16" t="s">
        <v>3</v>
      </c>
      <c r="C56" s="16" t="s">
        <v>101</v>
      </c>
      <c r="D56" s="16" t="s">
        <v>5</v>
      </c>
      <c r="E56" s="16" t="s">
        <v>3</v>
      </c>
      <c r="F56" s="16" t="s">
        <v>3</v>
      </c>
      <c r="G56" s="16"/>
      <c r="H56" s="16"/>
      <c r="I56" s="16"/>
      <c r="J56" s="16"/>
      <c r="K56" s="16"/>
      <c r="L56" s="16"/>
      <c r="M56" s="17">
        <v>40192181.509999998</v>
      </c>
      <c r="N56" s="17">
        <v>52087901.539999999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8711743.2100000009</v>
      </c>
      <c r="W56" s="17">
        <v>46784156.979999997</v>
      </c>
      <c r="X56" s="17">
        <v>46784156.979999997</v>
      </c>
      <c r="Y56" s="17">
        <v>0</v>
      </c>
      <c r="Z56" s="17">
        <v>0</v>
      </c>
      <c r="AA56" s="17">
        <v>46784156.979999997</v>
      </c>
      <c r="AB56" s="17">
        <f t="shared" si="0"/>
        <v>6591975.4699999988</v>
      </c>
      <c r="AC56" s="17">
        <v>0</v>
      </c>
      <c r="AD56" s="18">
        <v>0.8981770352962466</v>
      </c>
      <c r="AE56" s="17">
        <v>0</v>
      </c>
      <c r="AF56" s="18">
        <v>0.98995853621760188</v>
      </c>
      <c r="AG56" s="17">
        <v>0</v>
      </c>
      <c r="AH56" s="19">
        <f t="shared" si="1"/>
        <v>1.1640113878456655</v>
      </c>
      <c r="AI56" s="17">
        <f t="shared" si="2"/>
        <v>-5303744.5600000024</v>
      </c>
      <c r="AJ56" s="19">
        <f t="shared" si="3"/>
        <v>0.8981770352962466</v>
      </c>
    </row>
    <row r="57" spans="1:36" ht="31.25" x14ac:dyDescent="0.25">
      <c r="A57" s="23" t="s">
        <v>102</v>
      </c>
      <c r="B57" s="24" t="s">
        <v>3</v>
      </c>
      <c r="C57" s="24" t="s">
        <v>103</v>
      </c>
      <c r="D57" s="24" t="s">
        <v>5</v>
      </c>
      <c r="E57" s="24" t="s">
        <v>3</v>
      </c>
      <c r="F57" s="24" t="s">
        <v>3</v>
      </c>
      <c r="G57" s="24"/>
      <c r="H57" s="24"/>
      <c r="I57" s="24"/>
      <c r="J57" s="24"/>
      <c r="K57" s="24"/>
      <c r="L57" s="24"/>
      <c r="M57" s="25">
        <v>7480490</v>
      </c>
      <c r="N57" s="25">
        <v>5186266.87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7480490</v>
      </c>
      <c r="W57" s="25">
        <v>738254.96</v>
      </c>
      <c r="X57" s="25">
        <v>738254.96</v>
      </c>
      <c r="Y57" s="25">
        <v>0</v>
      </c>
      <c r="Z57" s="25">
        <v>0</v>
      </c>
      <c r="AA57" s="25">
        <v>738254.96</v>
      </c>
      <c r="AB57" s="25">
        <f t="shared" si="0"/>
        <v>-6742235.04</v>
      </c>
      <c r="AC57" s="25">
        <v>0</v>
      </c>
      <c r="AD57" s="26">
        <v>0.14234804696812681</v>
      </c>
      <c r="AE57" s="25">
        <v>0</v>
      </c>
      <c r="AF57" s="26">
        <v>0.14234804696812681</v>
      </c>
      <c r="AG57" s="25">
        <v>0</v>
      </c>
      <c r="AH57" s="27">
        <f t="shared" si="1"/>
        <v>9.8690722131838951E-2</v>
      </c>
      <c r="AI57" s="25">
        <f t="shared" si="2"/>
        <v>-4448011.91</v>
      </c>
      <c r="AJ57" s="27">
        <f t="shared" si="3"/>
        <v>0.14234804696812681</v>
      </c>
    </row>
    <row r="58" spans="1:36" outlineLevel="1" x14ac:dyDescent="0.25">
      <c r="A58" s="15" t="s">
        <v>104</v>
      </c>
      <c r="B58" s="16" t="s">
        <v>3</v>
      </c>
      <c r="C58" s="16" t="s">
        <v>105</v>
      </c>
      <c r="D58" s="16" t="s">
        <v>5</v>
      </c>
      <c r="E58" s="16" t="s">
        <v>3</v>
      </c>
      <c r="F58" s="16" t="s">
        <v>3</v>
      </c>
      <c r="G58" s="16"/>
      <c r="H58" s="16"/>
      <c r="I58" s="16"/>
      <c r="J58" s="16"/>
      <c r="K58" s="16"/>
      <c r="L58" s="16"/>
      <c r="M58" s="17">
        <v>7480490</v>
      </c>
      <c r="N58" s="17">
        <v>5186266.87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7480490</v>
      </c>
      <c r="W58" s="17">
        <v>738254.96</v>
      </c>
      <c r="X58" s="17">
        <v>738254.96</v>
      </c>
      <c r="Y58" s="17">
        <v>0</v>
      </c>
      <c r="Z58" s="17">
        <v>0</v>
      </c>
      <c r="AA58" s="17">
        <v>738254.96</v>
      </c>
      <c r="AB58" s="17">
        <f t="shared" si="0"/>
        <v>-6742235.04</v>
      </c>
      <c r="AC58" s="17">
        <v>0</v>
      </c>
      <c r="AD58" s="18">
        <v>0.14234804696812681</v>
      </c>
      <c r="AE58" s="17">
        <v>0</v>
      </c>
      <c r="AF58" s="18">
        <v>0.14234804696812681</v>
      </c>
      <c r="AG58" s="17">
        <v>0</v>
      </c>
      <c r="AH58" s="19">
        <f t="shared" si="1"/>
        <v>9.8690722131838951E-2</v>
      </c>
      <c r="AI58" s="17">
        <f t="shared" si="2"/>
        <v>-4448011.91</v>
      </c>
      <c r="AJ58" s="19">
        <f t="shared" si="3"/>
        <v>0.14234804696812681</v>
      </c>
    </row>
    <row r="59" spans="1:36" x14ac:dyDescent="0.25">
      <c r="A59" s="28" t="s">
        <v>106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0">
        <v>2835801993.1100001</v>
      </c>
      <c r="N59" s="30">
        <v>3247777243.4699998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2378361821.0300002</v>
      </c>
      <c r="W59" s="30">
        <v>3126761885.5300002</v>
      </c>
      <c r="X59" s="30">
        <v>3118663917.79</v>
      </c>
      <c r="Y59" s="30">
        <v>0</v>
      </c>
      <c r="Z59" s="30">
        <v>0</v>
      </c>
      <c r="AA59" s="30">
        <v>3118663917.79</v>
      </c>
      <c r="AB59" s="25">
        <f t="shared" si="0"/>
        <v>282861924.67999983</v>
      </c>
      <c r="AC59" s="30">
        <v>0</v>
      </c>
      <c r="AD59" s="31">
        <v>0.96024563385940465</v>
      </c>
      <c r="AE59" s="30">
        <v>0</v>
      </c>
      <c r="AF59" s="31">
        <v>0.96254207876055276</v>
      </c>
      <c r="AG59" s="30">
        <v>0</v>
      </c>
      <c r="AH59" s="27">
        <f t="shared" si="1"/>
        <v>1.0997467119944393</v>
      </c>
      <c r="AI59" s="25">
        <f t="shared" si="2"/>
        <v>-129113325.67999983</v>
      </c>
      <c r="AJ59" s="27">
        <f t="shared" si="3"/>
        <v>0.96024563385940465</v>
      </c>
    </row>
    <row r="60" spans="1:3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 t="s">
        <v>1</v>
      </c>
      <c r="X60" s="4"/>
      <c r="Y60" s="4"/>
      <c r="Z60" s="4"/>
      <c r="AA60" s="4" t="s">
        <v>1</v>
      </c>
      <c r="AB60" s="4"/>
      <c r="AC60" s="4"/>
      <c r="AD60" s="4"/>
      <c r="AE60" s="4"/>
      <c r="AF60" s="4"/>
      <c r="AG60" s="4"/>
      <c r="AH60" s="4"/>
    </row>
    <row r="61" spans="1:36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4"/>
    </row>
  </sheetData>
  <mergeCells count="41">
    <mergeCell ref="AH6:AH7"/>
    <mergeCell ref="AI6:AI7"/>
    <mergeCell ref="AJ6:AJ7"/>
    <mergeCell ref="A3:AJ3"/>
    <mergeCell ref="AE6:AE7"/>
    <mergeCell ref="AF6:AF7"/>
    <mergeCell ref="AG6:AG7"/>
    <mergeCell ref="A59:L59"/>
    <mergeCell ref="A61:W61"/>
    <mergeCell ref="Y6:Y7"/>
    <mergeCell ref="Z6:Z7"/>
    <mergeCell ref="AB6:AB7"/>
    <mergeCell ref="AC6:AC7"/>
    <mergeCell ref="AD6:AD7"/>
    <mergeCell ref="X6:X7"/>
    <mergeCell ref="U6:U7"/>
    <mergeCell ref="V6:V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1:N1"/>
    <mergeCell ref="A2:N2"/>
    <mergeCell ref="A4:AE4"/>
    <mergeCell ref="A5:AG5"/>
  </mergeCells>
  <pageMargins left="0.59027779999999996" right="0.59027779999999996" top="0.59027779999999996" bottom="0.59027779999999996" header="0.39374999999999999" footer="0.39374999999999999"/>
  <pageSetup paperSize="9" scale="54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Расходы&lt;/VariantName&gt;&#10;  &lt;VariantLink&gt;20582658&lt;/VariantLink&gt;&#10;  &lt;ReportCode&gt;2456127_3JW10NJBW&lt;/ReportCode&gt;&#10;  &lt;SvodReportLink xsi:nil=&quot;true&quot; /&gt;&#10;  &lt;ReportLink&gt;19816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A434FC-B3B7-4FA9-B783-5093BAD1DF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Ивановна</dc:creator>
  <cp:lastModifiedBy>Подтягина-ОН</cp:lastModifiedBy>
  <cp:lastPrinted>2022-08-22T12:32:38Z</cp:lastPrinted>
  <dcterms:created xsi:type="dcterms:W3CDTF">2022-08-22T12:22:19Z</dcterms:created>
  <dcterms:modified xsi:type="dcterms:W3CDTF">2022-08-22T12:34:24Z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Расходы.xlsx</vt:lpwstr>
  </property>
  <property fmtid="{D5CDD505-2E9C-101B-9397-08002B2CF9AE}" pid="4" name="Версия клиента">
    <vt:lpwstr>21.2.23.4050 (.NET 4.7.2)</vt:lpwstr>
  </property>
  <property fmtid="{D5CDD505-2E9C-101B-9397-08002B2CF9AE}" pid="5" name="Версия базы">
    <vt:lpwstr>21.1.1422.26150674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agb_2021</vt:lpwstr>
  </property>
  <property fmtid="{D5CDD505-2E9C-101B-9397-08002B2CF9AE}" pid="9" name="Пользователь">
    <vt:lpwstr>волкова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