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12" windowWidth="10236" windowHeight="8616"/>
  </bookViews>
  <sheets>
    <sheet name="без учета счетов бюджета" sheetId="2" r:id="rId1"/>
  </sheets>
  <definedNames>
    <definedName name="_xlnm.Print_Titles" localSheetId="0">'без учета счетов бюджета'!$6:$7</definedName>
    <definedName name="_xlnm.Print_Area" localSheetId="0">'без учета счетов бюджета'!$A$1:$I$60</definedName>
  </definedNames>
  <calcPr calcId="145621"/>
</workbook>
</file>

<file path=xl/calcChain.xml><?xml version="1.0" encoding="utf-8"?>
<calcChain xmlns="http://schemas.openxmlformats.org/spreadsheetml/2006/main">
  <c r="D60" i="2" l="1"/>
  <c r="E60" i="2"/>
  <c r="F60" i="2"/>
  <c r="H60" i="2"/>
  <c r="C60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F39" i="2"/>
  <c r="G39" i="2"/>
  <c r="H39" i="2"/>
  <c r="I39" i="2"/>
  <c r="F40" i="2"/>
  <c r="G40" i="2"/>
  <c r="H40" i="2"/>
  <c r="I40" i="2"/>
  <c r="F41" i="2"/>
  <c r="G41" i="2"/>
  <c r="H41" i="2"/>
  <c r="I41" i="2"/>
  <c r="F42" i="2"/>
  <c r="G42" i="2"/>
  <c r="H42" i="2"/>
  <c r="I42" i="2"/>
  <c r="F43" i="2"/>
  <c r="G43" i="2"/>
  <c r="H43" i="2"/>
  <c r="I43" i="2"/>
  <c r="F44" i="2"/>
  <c r="G44" i="2"/>
  <c r="H44" i="2"/>
  <c r="I44" i="2"/>
  <c r="F45" i="2"/>
  <c r="G45" i="2"/>
  <c r="H45" i="2"/>
  <c r="I45" i="2"/>
  <c r="F46" i="2"/>
  <c r="G46" i="2"/>
  <c r="H46" i="2"/>
  <c r="I46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F51" i="2"/>
  <c r="G51" i="2"/>
  <c r="H51" i="2"/>
  <c r="I51" i="2"/>
  <c r="F52" i="2"/>
  <c r="G52" i="2"/>
  <c r="H52" i="2"/>
  <c r="I52" i="2"/>
  <c r="F53" i="2"/>
  <c r="G53" i="2"/>
  <c r="H53" i="2"/>
  <c r="I53" i="2"/>
  <c r="F54" i="2"/>
  <c r="G54" i="2"/>
  <c r="H54" i="2"/>
  <c r="I54" i="2"/>
  <c r="F55" i="2"/>
  <c r="G55" i="2"/>
  <c r="H55" i="2"/>
  <c r="I55" i="2"/>
  <c r="F56" i="2"/>
  <c r="G56" i="2"/>
  <c r="H56" i="2"/>
  <c r="I56" i="2"/>
  <c r="F57" i="2"/>
  <c r="G57" i="2"/>
  <c r="H57" i="2"/>
  <c r="I57" i="2"/>
  <c r="F58" i="2"/>
  <c r="G58" i="2"/>
  <c r="H58" i="2"/>
  <c r="I58" i="2"/>
  <c r="F59" i="2"/>
  <c r="G59" i="2"/>
  <c r="H59" i="2"/>
  <c r="I59" i="2"/>
  <c r="F8" i="2"/>
  <c r="I8" i="2"/>
  <c r="H8" i="2"/>
  <c r="G8" i="2"/>
</calcChain>
</file>

<file path=xl/sharedStrings.xml><?xml version="1.0" encoding="utf-8"?>
<sst xmlns="http://schemas.openxmlformats.org/spreadsheetml/2006/main" count="119" uniqueCount="117">
  <si>
    <t>Единица измерения: руб.</t>
  </si>
  <si>
    <t>Наименование показателя</t>
  </si>
  <si>
    <t>Разд.</t>
  </si>
  <si>
    <t>Первоначальная роспись/план</t>
  </si>
  <si>
    <t>Уточненная роспись/план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</si>
  <si>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</si>
  <si>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</si>
  <si>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</si>
  <si>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</si>
  <si>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</si>
  <si>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</si>
  <si>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</si>
  <si>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</si>
  <si>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</si>
  <si>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</si>
  <si>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</si>
  <si>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</si>
  <si>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</si>
  <si>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</si>
  <si>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</si>
  <si>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</si>
  <si>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</si>
  <si>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</si>
  <si>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</si>
  <si>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</si>
  <si>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</si>
  <si>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</si>
  <si>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</si>
  <si>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</si>
  <si>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</si>
  <si>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</si>
  <si>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Гражданская оборона</t>
  </si>
  <si>
    <t>0309</t>
  </si>
  <si>
    <t xml:space="preserve">      Миграционная политика</t>
  </si>
  <si>
    <t>0311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</si>
  <si>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</si>
  <si>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</si>
  <si>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</si>
  <si>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</si>
  <si>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</si>
  <si>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</si>
  <si>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Лесное хозяйство</t>
  </si>
  <si>
    <t>0407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</si>
  <si>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</si>
  <si>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</si>
  <si>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</si>
  <si>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</si>
  <si>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</si>
  <si>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</si>
  <si>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</si>
  <si>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</si>
  <si>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</si>
  <si>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</si>
  <si>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</si>
  <si>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</si>
  <si>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</si>
  <si>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</si>
  <si>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</si>
  <si>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</si>
  <si>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</si>
  <si>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</si>
  <si>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</si>
  <si>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</si>
  <si>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</si>
  <si>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</si>
  <si>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</si>
  <si>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</si>
  <si>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</si>
  <si>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</si>
  <si>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</si>
  <si>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</si>
  <si>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</si>
  <si>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</si>
  <si>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</si>
  <si>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</si>
  <si>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</si>
  <si>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</si>
  <si>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</si>
  <si>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</si>
  <si>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</si>
  <si>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</si>
  <si>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</si>
  <si>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</si>
  <si>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</si>
  <si>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</si>
  <si>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</si>
  <si>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</si>
  <si>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</si>
  <si>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</si>
  <si>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</si>
  <si>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</si>
  <si>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</si>
  <si>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</si>
  <si>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</si>
  <si>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</si>
  <si>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</si>
  <si>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</si>
  <si>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</si>
  <si>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</si>
  <si>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</si>
  <si>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</si>
  <si>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</si>
  <si>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</si>
  <si>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  Другие вопросы в области физической культуры и спорта</t>
  </si>
  <si>
    <t>1105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</si>
  <si>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</si>
  <si>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</si>
  <si>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</si>
  <si>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</si>
  <si>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</si>
  <si>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Кассовый расход</t>
  </si>
  <si>
    <t>Отклонение кассового расхода от первоначального плана</t>
  </si>
  <si>
    <t>Отклонение кассового расхода от уточненного плана</t>
  </si>
  <si>
    <t>%
 исполнения от превоначального плана</t>
  </si>
  <si>
    <t>% 
исполнения от уточненного плана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</si>
  <si>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 за 2022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</si>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</sst>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1">
    <xf numFmtId="0" fontId="0" fillId="0" borderId="0" xfId="0"/>
    <xf numFmtId="0" fontId="0" fillId="0" borderId="0" xfId="0" applyProtection="1">
      <protection locked="0"/>
    </xf>
    <xf numFmtId="0" fontId="7" fillId="0" borderId="1" xfId="1" applyNumberFormat="1" applyFont="1" applyFill="1" applyProtection="1">
      <alignment wrapText="1"/>
    </xf>
    <xf numFmtId="0" fontId="7" fillId="0" borderId="1" xfId="1" applyFont="1" applyFill="1">
      <alignment wrapText="1"/>
    </xf>
    <xf numFmtId="0" fontId="7" fillId="0" borderId="1" xfId="2" applyNumberFormat="1" applyFont="1" applyFill="1" applyProtection="1"/>
    <xf numFmtId="0" fontId="9" fillId="0" borderId="0" xfId="0" applyFont="1" applyFill="1" applyProtection="1">
      <protection locked="0"/>
    </xf>
    <xf numFmtId="0" fontId="7" fillId="0" borderId="1" xfId="4" applyNumberFormat="1" applyFont="1" applyFill="1" applyProtection="1">
      <alignment horizontal="center"/>
    </xf>
    <xf numFmtId="0" fontId="7" fillId="0" borderId="1" xfId="4" applyFont="1" applyFill="1">
      <alignment horizontal="center"/>
    </xf>
    <xf numFmtId="0" fontId="7" fillId="0" borderId="2" xfId="6" applyNumberFormat="1" applyFont="1" applyFill="1" applyProtection="1">
      <alignment horizontal="center" vertical="center" wrapText="1"/>
    </xf>
    <xf numFmtId="0" fontId="7" fillId="0" borderId="2" xfId="6" applyFont="1" applyFill="1">
      <alignment horizontal="center" vertical="center" wrapText="1"/>
    </xf>
    <xf numFmtId="0" fontId="7" fillId="0" borderId="5" xfId="6" applyFont="1" applyFill="1" applyBorder="1">
      <alignment horizontal="center" vertical="center" wrapText="1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4" fontId="7" fillId="0" borderId="4" xfId="9" applyNumberFormat="1" applyFont="1" applyFill="1" applyBorder="1" applyProtection="1">
      <alignment horizontal="right" vertical="top" shrinkToFit="1"/>
    </xf>
    <xf numFmtId="4" fontId="7" fillId="0" borderId="3" xfId="2" applyNumberFormat="1" applyFont="1" applyFill="1" applyBorder="1" applyAlignment="1" applyProtection="1">
      <alignment vertical="top"/>
    </xf>
    <xf numFmtId="168" fontId="9" fillId="0" borderId="3" xfId="0" applyNumberFormat="1" applyFont="1" applyFill="1" applyBorder="1" applyAlignment="1" applyProtection="1">
      <alignment vertical="top"/>
      <protection locked="0"/>
    </xf>
    <xf numFmtId="4" fontId="9" fillId="0" borderId="3" xfId="0" applyNumberFormat="1" applyFont="1" applyFill="1" applyBorder="1" applyAlignment="1" applyProtection="1">
      <alignment vertical="top"/>
      <protection locked="0"/>
    </xf>
    <xf numFmtId="0" fontId="7" fillId="0" borderId="6" xfId="5" applyNumberFormat="1" applyFont="1" applyFill="1" applyBorder="1" applyAlignment="1" applyProtection="1">
      <alignment horizontal="right"/>
    </xf>
    <xf numFmtId="0" fontId="7" fillId="0" borderId="1" xfId="3" applyNumberFormat="1" applyFont="1" applyFill="1" applyAlignment="1" applyProtection="1">
      <alignment horizontal="center" wrapText="1"/>
    </xf>
    <xf numFmtId="4" fontId="7" fillId="0" borderId="5" xfId="9" applyNumberFormat="1" applyFont="1" applyFill="1" applyBorder="1" applyProtection="1">
      <alignment horizontal="right" vertical="top" shrinkToFit="1"/>
    </xf>
    <xf numFmtId="4" fontId="7" fillId="0" borderId="7" xfId="9" applyNumberFormat="1" applyFont="1" applyFill="1" applyBorder="1" applyProtection="1">
      <alignment horizontal="right" vertical="top" shrinkToFit="1"/>
    </xf>
    <xf numFmtId="4" fontId="7" fillId="0" borderId="8" xfId="2" applyNumberFormat="1" applyFont="1" applyFill="1" applyBorder="1" applyAlignment="1" applyProtection="1">
      <alignment vertical="top"/>
    </xf>
    <xf numFmtId="168" fontId="9" fillId="0" borderId="8" xfId="0" applyNumberFormat="1" applyFont="1" applyFill="1" applyBorder="1" applyAlignment="1" applyProtection="1">
      <alignment vertical="top"/>
      <protection locked="0"/>
    </xf>
    <xf numFmtId="4" fontId="9" fillId="0" borderId="8" xfId="0" applyNumberFormat="1" applyFont="1" applyFill="1" applyBorder="1" applyAlignment="1" applyProtection="1">
      <alignment vertical="top"/>
      <protection locked="0"/>
    </xf>
    <xf numFmtId="0" fontId="8" fillId="0" borderId="2" xfId="7" applyNumberFormat="1" applyFont="1" applyFill="1" applyProtection="1">
      <alignment vertical="top" wrapText="1"/>
    </xf>
    <xf numFmtId="1" fontId="8" fillId="0" borderId="2" xfId="8" applyNumberFormat="1" applyFon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4" fontId="8" fillId="0" borderId="3" xfId="2" applyNumberFormat="1" applyFont="1" applyFill="1" applyBorder="1" applyAlignment="1" applyProtection="1">
      <alignment vertical="top"/>
    </xf>
    <xf numFmtId="168" fontId="10" fillId="0" borderId="3" xfId="0" applyNumberFormat="1" applyFont="1" applyFill="1" applyBorder="1" applyAlignment="1" applyProtection="1">
      <alignment vertical="top"/>
      <protection locked="0"/>
    </xf>
    <xf numFmtId="4" fontId="10" fillId="0" borderId="3" xfId="0" applyNumberFormat="1" applyFont="1" applyFill="1" applyBorder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168" fontId="9" fillId="0" borderId="3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7" fillId="0" borderId="1" xfId="14" applyNumberFormat="1" applyFont="1" applyFill="1" applyBorder="1" applyProtection="1">
      <alignment horizontal="left" wrapText="1"/>
    </xf>
    <xf numFmtId="0" fontId="7" fillId="0" borderId="1" xfId="14" applyFont="1" applyFill="1" applyBorder="1">
      <alignment horizontal="left" wrapText="1"/>
    </xf>
    <xf numFmtId="0" fontId="7" fillId="0" borderId="1" xfId="14" applyNumberFormat="1" applyFont="1" applyFill="1" applyBorder="1" applyProtection="1">
      <alignment horizontal="left" wrapText="1"/>
    </xf>
    <xf numFmtId="0" fontId="7" fillId="0" borderId="1" xfId="2" applyNumberFormat="1" applyFont="1" applyFill="1" applyBorder="1" applyProtection="1"/>
    <xf numFmtId="0" fontId="9" fillId="0" borderId="1" xfId="0" applyFont="1" applyFill="1" applyBorder="1" applyProtection="1">
      <protection locked="0"/>
    </xf>
    <xf numFmtId="4" fontId="7" fillId="0" borderId="1" xfId="12" applyNumberFormat="1" applyFont="1" applyFill="1" applyBorder="1" applyProtection="1">
      <alignment horizontal="right" vertical="top" shrinkToFit="1"/>
    </xf>
    <xf numFmtId="4" fontId="7" fillId="0" borderId="1" xfId="2" applyNumberFormat="1" applyFont="1" applyFill="1" applyBorder="1" applyAlignment="1" applyProtection="1">
      <alignment vertical="top"/>
    </xf>
    <xf numFmtId="168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0" fontId="7" fillId="0" borderId="5" xfId="7" applyNumberFormat="1" applyFont="1" applyFill="1" applyBorder="1" applyProtection="1">
      <alignment vertical="top" wrapText="1"/>
    </xf>
    <xf numFmtId="1" fontId="7" fillId="0" borderId="5" xfId="8" applyNumberFormat="1" applyFont="1" applyFill="1" applyBorder="1" applyProtection="1">
      <alignment horizontal="center" vertical="top" shrinkToFit="1"/>
    </xf>
    <xf numFmtId="0" fontId="8" fillId="0" borderId="3" xfId="11" applyNumberFormat="1" applyFont="1" applyFill="1" applyBorder="1" applyProtection="1">
      <alignment horizontal="left"/>
    </xf>
    <xf numFmtId="0" fontId="8" fillId="0" borderId="3" xfId="11" applyFont="1" applyFill="1" applyBorder="1">
      <alignment horizontal="left"/>
    </xf>
    <xf numFmtId="4" fontId="11" fillId="0" borderId="3" xfId="0" applyNumberFormat="1" applyFont="1" applyBorder="1" applyProtection="1"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4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C64" sqref="C64"/>
    </sheetView>
  </sheetViews>
  <sheetFormatPr defaultRowHeight="14.4" outlineLevelRow="1" x14ac:dyDescent="0.3"/>
  <cols>
    <col min="1" max="1" width="38.88671875" style="5" customWidth="1"/>
    <col min="2" max="2" width="7.44140625" style="5" customWidth="1"/>
    <col min="3" max="3" width="16" style="5" customWidth="1"/>
    <col min="4" max="4" width="15.6640625" style="5" customWidth="1"/>
    <col min="5" max="5" width="15.44140625" style="5" customWidth="1"/>
    <col min="6" max="6" width="19.88671875" style="5" customWidth="1"/>
    <col min="7" max="7" width="18.33203125" style="5" customWidth="1"/>
    <col min="8" max="8" width="19.6640625" style="5" customWidth="1"/>
    <col min="9" max="9" width="17.33203125" style="5" customWidth="1"/>
    <col min="10" max="16384" width="8.88671875" style="1"/>
  </cols>
  <sheetData>
    <row r="1" spans="1:9" x14ac:dyDescent="0.3">
      <c r="A1" s="2"/>
      <c r="B1" s="3"/>
      <c r="C1" s="3"/>
      <c r="D1" s="3"/>
      <c r="E1" s="4"/>
      <c r="F1" s="4"/>
    </row>
    <row r="2" spans="1:9" ht="14.55" customHeight="1" x14ac:dyDescent="0.3">
      <c r="A2" s="2"/>
      <c r="B2" s="3"/>
      <c r="C2" s="3"/>
      <c r="D2" s="3"/>
      <c r="E2" s="4"/>
      <c r="F2" s="4"/>
    </row>
    <row r="3" spans="1:9" ht="49.8" customHeight="1" x14ac:dyDescent="0.3">
      <c r="A3" s="19" t="s">
        <v>115</v>
      </c>
      <c r="B3" s="19"/>
      <c r="C3" s="19"/>
      <c r="D3" s="19"/>
      <c r="E3" s="19"/>
      <c r="F3" s="19"/>
      <c r="G3" s="19"/>
      <c r="H3" s="19"/>
      <c r="I3" s="19"/>
    </row>
    <row r="4" spans="1:9" ht="15.75" customHeight="1" x14ac:dyDescent="0.3">
      <c r="A4" s="6"/>
      <c r="B4" s="7"/>
      <c r="C4" s="7"/>
      <c r="D4" s="7"/>
      <c r="E4" s="7"/>
      <c r="F4" s="4"/>
    </row>
    <row r="5" spans="1:9" ht="12.75" customHeight="1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</row>
    <row r="6" spans="1:9" ht="38.25" customHeight="1" x14ac:dyDescent="0.3">
      <c r="A6" s="8" t="s">
        <v>1</v>
      </c>
      <c r="B6" s="8" t="s">
        <v>2</v>
      </c>
      <c r="C6" s="8" t="s">
        <v>3</v>
      </c>
      <c r="D6" s="8" t="s">
        <v>4</v>
      </c>
      <c r="E6" s="8" t="s">
        <v>110</v>
      </c>
      <c r="F6" s="8" t="s">
        <v>111</v>
      </c>
      <c r="G6" s="8" t="s">
        <v>113</v>
      </c>
      <c r="H6" s="8" t="s">
        <v>112</v>
      </c>
      <c r="I6" s="8" t="s">
        <v>114</v>
      </c>
    </row>
    <row r="7" spans="1:9" x14ac:dyDescent="0.3">
      <c r="A7" s="9"/>
      <c r="B7" s="9"/>
      <c r="C7" s="9"/>
      <c r="D7" s="9"/>
      <c r="E7" s="9"/>
      <c r="F7" s="10"/>
      <c r="G7" s="10"/>
      <c r="H7" s="10"/>
      <c r="I7" s="10"/>
    </row>
    <row r="8" spans="1:9" s="32" customFormat="1" ht="26.4" x14ac:dyDescent="0.3">
      <c r="A8" s="25" t="s">
        <v>5</v>
      </c>
      <c r="B8" s="26" t="s">
        <v>6</v>
      </c>
      <c r="C8" s="27">
        <v>228213287.12</v>
      </c>
      <c r="D8" s="27">
        <v>233094671.09</v>
      </c>
      <c r="E8" s="28">
        <v>228330507.69999999</v>
      </c>
      <c r="F8" s="29">
        <f>E8-C8</f>
        <v>117220.57999998331</v>
      </c>
      <c r="G8" s="30">
        <f>E8/C8*100</f>
        <v>100.05136448516178</v>
      </c>
      <c r="H8" s="31">
        <f>E8-D8</f>
        <v>-4764163.3900000155</v>
      </c>
      <c r="I8" s="30">
        <f>E8/D8*100</f>
        <v>97.956125136743026</v>
      </c>
    </row>
    <row r="9" spans="1:9" ht="52.8" outlineLevel="1" x14ac:dyDescent="0.3">
      <c r="A9" s="11" t="s">
        <v>7</v>
      </c>
      <c r="B9" s="12" t="s">
        <v>8</v>
      </c>
      <c r="C9" s="13">
        <v>2486619</v>
      </c>
      <c r="D9" s="13">
        <v>2866619</v>
      </c>
      <c r="E9" s="14">
        <v>2860411.43</v>
      </c>
      <c r="F9" s="15">
        <f t="shared" ref="F9:F60" si="0">E9-C9</f>
        <v>373792.43000000017</v>
      </c>
      <c r="G9" s="16">
        <f t="shared" ref="G9:G60" si="1">E9/C9*100</f>
        <v>115.03215530807091</v>
      </c>
      <c r="H9" s="17">
        <f t="shared" ref="H9:H60" si="2">E9-D9</f>
        <v>-6207.5699999998324</v>
      </c>
      <c r="I9" s="16">
        <f t="shared" ref="I9:I60" si="3">E9/D9*100</f>
        <v>99.783453259746068</v>
      </c>
    </row>
    <row r="10" spans="1:9" ht="66" outlineLevel="1" x14ac:dyDescent="0.3">
      <c r="A10" s="11" t="s">
        <v>9</v>
      </c>
      <c r="B10" s="12" t="s">
        <v>10</v>
      </c>
      <c r="C10" s="13">
        <v>6755536</v>
      </c>
      <c r="D10" s="13">
        <v>7548220.29</v>
      </c>
      <c r="E10" s="14">
        <v>7535473.4500000002</v>
      </c>
      <c r="F10" s="15">
        <f t="shared" si="0"/>
        <v>779937.45000000019</v>
      </c>
      <c r="G10" s="16">
        <f t="shared" si="1"/>
        <v>111.5451601471741</v>
      </c>
      <c r="H10" s="17">
        <f t="shared" si="2"/>
        <v>-12746.839999999851</v>
      </c>
      <c r="I10" s="16">
        <f t="shared" si="3"/>
        <v>99.831127875045098</v>
      </c>
    </row>
    <row r="11" spans="1:9" ht="66" outlineLevel="1" x14ac:dyDescent="0.3">
      <c r="A11" s="11" t="s">
        <v>11</v>
      </c>
      <c r="B11" s="12" t="s">
        <v>12</v>
      </c>
      <c r="C11" s="13">
        <v>98192854</v>
      </c>
      <c r="D11" s="13">
        <v>110578082.09999999</v>
      </c>
      <c r="E11" s="14">
        <v>110205664.03</v>
      </c>
      <c r="F11" s="15">
        <f t="shared" si="0"/>
        <v>12012810.030000001</v>
      </c>
      <c r="G11" s="16">
        <f t="shared" si="1"/>
        <v>112.23389436261829</v>
      </c>
      <c r="H11" s="17">
        <f t="shared" si="2"/>
        <v>-372418.06999999285</v>
      </c>
      <c r="I11" s="16">
        <f t="shared" si="3"/>
        <v>99.663208058118428</v>
      </c>
    </row>
    <row r="12" spans="1:9" outlineLevel="1" x14ac:dyDescent="0.3">
      <c r="A12" s="11" t="s">
        <v>13</v>
      </c>
      <c r="B12" s="12" t="s">
        <v>14</v>
      </c>
      <c r="C12" s="13">
        <v>65353.760000000002</v>
      </c>
      <c r="D12" s="13">
        <v>53733.58</v>
      </c>
      <c r="E12" s="14">
        <v>53733.58</v>
      </c>
      <c r="F12" s="15">
        <f t="shared" si="0"/>
        <v>-11620.18</v>
      </c>
      <c r="G12" s="16">
        <f t="shared" si="1"/>
        <v>82.21956931016669</v>
      </c>
      <c r="H12" s="17">
        <f t="shared" si="2"/>
        <v>0</v>
      </c>
      <c r="I12" s="16">
        <f t="shared" si="3"/>
        <v>100</v>
      </c>
    </row>
    <row r="13" spans="1:9" ht="52.8" outlineLevel="1" x14ac:dyDescent="0.3">
      <c r="A13" s="11" t="s">
        <v>15</v>
      </c>
      <c r="B13" s="12" t="s">
        <v>16</v>
      </c>
      <c r="C13" s="13">
        <v>5555715</v>
      </c>
      <c r="D13" s="13">
        <v>5008645</v>
      </c>
      <c r="E13" s="14">
        <v>4966402.2</v>
      </c>
      <c r="F13" s="15">
        <f t="shared" si="0"/>
        <v>-589312.79999999981</v>
      </c>
      <c r="G13" s="16">
        <f t="shared" si="1"/>
        <v>89.392674030255336</v>
      </c>
      <c r="H13" s="17">
        <f t="shared" si="2"/>
        <v>-42242.799999999814</v>
      </c>
      <c r="I13" s="16">
        <f t="shared" si="3"/>
        <v>99.156602234736141</v>
      </c>
    </row>
    <row r="14" spans="1:9" ht="26.4" outlineLevel="1" x14ac:dyDescent="0.3">
      <c r="A14" s="11" t="s">
        <v>17</v>
      </c>
      <c r="B14" s="12" t="s">
        <v>18</v>
      </c>
      <c r="C14" s="13">
        <v>2527765</v>
      </c>
      <c r="D14" s="13">
        <v>2527765</v>
      </c>
      <c r="E14" s="14">
        <v>2527765</v>
      </c>
      <c r="F14" s="15">
        <f t="shared" si="0"/>
        <v>0</v>
      </c>
      <c r="G14" s="16">
        <f t="shared" si="1"/>
        <v>100</v>
      </c>
      <c r="H14" s="17">
        <f t="shared" si="2"/>
        <v>0</v>
      </c>
      <c r="I14" s="16">
        <f t="shared" si="3"/>
        <v>100</v>
      </c>
    </row>
    <row r="15" spans="1:9" outlineLevel="1" x14ac:dyDescent="0.3">
      <c r="A15" s="11" t="s">
        <v>19</v>
      </c>
      <c r="B15" s="12" t="s">
        <v>20</v>
      </c>
      <c r="C15" s="13">
        <v>5000000</v>
      </c>
      <c r="D15" s="13">
        <v>2230023.7799999998</v>
      </c>
      <c r="E15" s="14">
        <v>0</v>
      </c>
      <c r="F15" s="15">
        <f t="shared" si="0"/>
        <v>-5000000</v>
      </c>
      <c r="G15" s="16">
        <f t="shared" si="1"/>
        <v>0</v>
      </c>
      <c r="H15" s="17">
        <f t="shared" si="2"/>
        <v>-2230023.7799999998</v>
      </c>
      <c r="I15" s="16">
        <f t="shared" si="3"/>
        <v>0</v>
      </c>
    </row>
    <row r="16" spans="1:9" ht="26.4" outlineLevel="1" x14ac:dyDescent="0.3">
      <c r="A16" s="11" t="s">
        <v>21</v>
      </c>
      <c r="B16" s="12" t="s">
        <v>22</v>
      </c>
      <c r="C16" s="13">
        <v>107629444.36</v>
      </c>
      <c r="D16" s="13">
        <v>102281582.34</v>
      </c>
      <c r="E16" s="14">
        <v>100181058.01000001</v>
      </c>
      <c r="F16" s="15">
        <f t="shared" si="0"/>
        <v>-7448386.349999994</v>
      </c>
      <c r="G16" s="16">
        <f t="shared" si="1"/>
        <v>93.079601595743114</v>
      </c>
      <c r="H16" s="17">
        <f t="shared" si="2"/>
        <v>-2100524.3299999982</v>
      </c>
      <c r="I16" s="16">
        <f t="shared" si="3"/>
        <v>97.946331800951683</v>
      </c>
    </row>
    <row r="17" spans="1:9" s="32" customFormat="1" x14ac:dyDescent="0.3">
      <c r="A17" s="25" t="s">
        <v>23</v>
      </c>
      <c r="B17" s="26" t="s">
        <v>24</v>
      </c>
      <c r="C17" s="27">
        <v>6157700</v>
      </c>
      <c r="D17" s="27">
        <v>6952921</v>
      </c>
      <c r="E17" s="28">
        <v>6934061.4299999997</v>
      </c>
      <c r="F17" s="29">
        <f t="shared" si="0"/>
        <v>776361.4299999997</v>
      </c>
      <c r="G17" s="30">
        <f t="shared" si="1"/>
        <v>112.60797749159588</v>
      </c>
      <c r="H17" s="31">
        <f t="shared" si="2"/>
        <v>-18859.570000000298</v>
      </c>
      <c r="I17" s="30">
        <f t="shared" si="3"/>
        <v>99.728753282253606</v>
      </c>
    </row>
    <row r="18" spans="1:9" ht="26.4" outlineLevel="1" x14ac:dyDescent="0.3">
      <c r="A18" s="11" t="s">
        <v>25</v>
      </c>
      <c r="B18" s="12" t="s">
        <v>26</v>
      </c>
      <c r="C18" s="13">
        <v>6157700</v>
      </c>
      <c r="D18" s="13">
        <v>6952921</v>
      </c>
      <c r="E18" s="14">
        <v>6934061.4299999997</v>
      </c>
      <c r="F18" s="15">
        <f t="shared" si="0"/>
        <v>776361.4299999997</v>
      </c>
      <c r="G18" s="16">
        <f t="shared" si="1"/>
        <v>112.60797749159588</v>
      </c>
      <c r="H18" s="17">
        <f t="shared" si="2"/>
        <v>-18859.570000000298</v>
      </c>
      <c r="I18" s="16">
        <f t="shared" si="3"/>
        <v>99.728753282253606</v>
      </c>
    </row>
    <row r="19" spans="1:9" ht="26.4" x14ac:dyDescent="0.3">
      <c r="A19" s="11" t="s">
        <v>27</v>
      </c>
      <c r="B19" s="12" t="s">
        <v>28</v>
      </c>
      <c r="C19" s="13">
        <v>28212371.02</v>
      </c>
      <c r="D19" s="13">
        <v>38058059</v>
      </c>
      <c r="E19" s="14">
        <v>37512955.049999997</v>
      </c>
      <c r="F19" s="15">
        <f t="shared" si="0"/>
        <v>9300584.0299999975</v>
      </c>
      <c r="G19" s="16">
        <f t="shared" si="1"/>
        <v>132.96633247665264</v>
      </c>
      <c r="H19" s="17">
        <f t="shared" si="2"/>
        <v>-545103.95000000298</v>
      </c>
      <c r="I19" s="16">
        <f t="shared" si="3"/>
        <v>98.567704280452134</v>
      </c>
    </row>
    <row r="20" spans="1:9" outlineLevel="1" x14ac:dyDescent="0.3">
      <c r="A20" s="11" t="s">
        <v>29</v>
      </c>
      <c r="B20" s="12" t="s">
        <v>30</v>
      </c>
      <c r="C20" s="13">
        <v>2979770</v>
      </c>
      <c r="D20" s="13">
        <v>3261416.74</v>
      </c>
      <c r="E20" s="14">
        <v>3233469.4</v>
      </c>
      <c r="F20" s="15">
        <f t="shared" si="0"/>
        <v>253699.39999999991</v>
      </c>
      <c r="G20" s="16">
        <f t="shared" si="1"/>
        <v>108.51405980998534</v>
      </c>
      <c r="H20" s="17">
        <f t="shared" si="2"/>
        <v>-27947.340000000317</v>
      </c>
      <c r="I20" s="16">
        <f t="shared" si="3"/>
        <v>99.143092029385969</v>
      </c>
    </row>
    <row r="21" spans="1:9" outlineLevel="1" x14ac:dyDescent="0.3">
      <c r="A21" s="11" t="s">
        <v>31</v>
      </c>
      <c r="B21" s="12" t="s">
        <v>32</v>
      </c>
      <c r="C21" s="13">
        <v>24489081.02</v>
      </c>
      <c r="D21" s="13">
        <v>29016132.260000002</v>
      </c>
      <c r="E21" s="14">
        <v>28761635.710000001</v>
      </c>
      <c r="F21" s="15">
        <f t="shared" si="0"/>
        <v>4272554.6900000013</v>
      </c>
      <c r="G21" s="16">
        <f t="shared" si="1"/>
        <v>117.44677428487678</v>
      </c>
      <c r="H21" s="17">
        <f t="shared" si="2"/>
        <v>-254496.55000000075</v>
      </c>
      <c r="I21" s="16">
        <f t="shared" si="3"/>
        <v>99.122913599512245</v>
      </c>
    </row>
    <row r="22" spans="1:9" outlineLevel="1" x14ac:dyDescent="0.3">
      <c r="A22" s="11" t="s">
        <v>33</v>
      </c>
      <c r="B22" s="12" t="s">
        <v>34</v>
      </c>
      <c r="C22" s="13">
        <v>0</v>
      </c>
      <c r="D22" s="13">
        <v>5170770</v>
      </c>
      <c r="E22" s="14">
        <v>4956109.9400000004</v>
      </c>
      <c r="F22" s="15">
        <f t="shared" si="0"/>
        <v>4956109.9400000004</v>
      </c>
      <c r="G22" s="33" t="s">
        <v>116</v>
      </c>
      <c r="H22" s="17">
        <f t="shared" si="2"/>
        <v>-214660.05999999959</v>
      </c>
      <c r="I22" s="16">
        <f t="shared" si="3"/>
        <v>95.848586187357014</v>
      </c>
    </row>
    <row r="23" spans="1:9" ht="39.6" outlineLevel="1" x14ac:dyDescent="0.3">
      <c r="A23" s="11" t="s">
        <v>35</v>
      </c>
      <c r="B23" s="12" t="s">
        <v>36</v>
      </c>
      <c r="C23" s="13">
        <v>743520</v>
      </c>
      <c r="D23" s="13">
        <v>609740</v>
      </c>
      <c r="E23" s="14">
        <v>561740</v>
      </c>
      <c r="F23" s="15">
        <f t="shared" si="0"/>
        <v>-181780</v>
      </c>
      <c r="G23" s="16">
        <f t="shared" si="1"/>
        <v>75.551431030772548</v>
      </c>
      <c r="H23" s="17">
        <f t="shared" si="2"/>
        <v>-48000</v>
      </c>
      <c r="I23" s="16">
        <f t="shared" si="3"/>
        <v>92.127792173713388</v>
      </c>
    </row>
    <row r="24" spans="1:9" s="32" customFormat="1" x14ac:dyDescent="0.3">
      <c r="A24" s="25" t="s">
        <v>37</v>
      </c>
      <c r="B24" s="26" t="s">
        <v>38</v>
      </c>
      <c r="C24" s="27">
        <v>186659837.84</v>
      </c>
      <c r="D24" s="27">
        <v>206876470.41</v>
      </c>
      <c r="E24" s="28">
        <v>192682911.08000001</v>
      </c>
      <c r="F24" s="29">
        <f t="shared" si="0"/>
        <v>6023073.2400000095</v>
      </c>
      <c r="G24" s="30">
        <f t="shared" si="1"/>
        <v>103.22676442329433</v>
      </c>
      <c r="H24" s="31">
        <f t="shared" si="2"/>
        <v>-14193559.329999983</v>
      </c>
      <c r="I24" s="30">
        <f t="shared" si="3"/>
        <v>93.139113741707618</v>
      </c>
    </row>
    <row r="25" spans="1:9" outlineLevel="1" x14ac:dyDescent="0.3">
      <c r="A25" s="11" t="s">
        <v>39</v>
      </c>
      <c r="B25" s="12" t="s">
        <v>40</v>
      </c>
      <c r="C25" s="13">
        <v>3006176.5</v>
      </c>
      <c r="D25" s="13">
        <v>3811101.5</v>
      </c>
      <c r="E25" s="14">
        <v>3437289.12</v>
      </c>
      <c r="F25" s="15">
        <f t="shared" si="0"/>
        <v>431112.62000000011</v>
      </c>
      <c r="G25" s="16">
        <f t="shared" si="1"/>
        <v>114.3408951536944</v>
      </c>
      <c r="H25" s="17">
        <f t="shared" si="2"/>
        <v>-373812.37999999989</v>
      </c>
      <c r="I25" s="16">
        <f t="shared" si="3"/>
        <v>90.191487159289778</v>
      </c>
    </row>
    <row r="26" spans="1:9" outlineLevel="1" x14ac:dyDescent="0.3">
      <c r="A26" s="11" t="s">
        <v>41</v>
      </c>
      <c r="B26" s="12" t="s">
        <v>42</v>
      </c>
      <c r="C26" s="13">
        <v>259355</v>
      </c>
      <c r="D26" s="13">
        <v>249978.32</v>
      </c>
      <c r="E26" s="14">
        <v>249978.32</v>
      </c>
      <c r="F26" s="15">
        <f t="shared" si="0"/>
        <v>-9376.679999999993</v>
      </c>
      <c r="G26" s="16">
        <f t="shared" si="1"/>
        <v>96.384615681209155</v>
      </c>
      <c r="H26" s="17">
        <f t="shared" si="2"/>
        <v>0</v>
      </c>
      <c r="I26" s="16">
        <f t="shared" si="3"/>
        <v>100</v>
      </c>
    </row>
    <row r="27" spans="1:9" ht="26.4" outlineLevel="1" x14ac:dyDescent="0.3">
      <c r="A27" s="11" t="s">
        <v>43</v>
      </c>
      <c r="B27" s="12" t="s">
        <v>44</v>
      </c>
      <c r="C27" s="13">
        <v>182383987.34</v>
      </c>
      <c r="D27" s="13">
        <v>200175698.30000001</v>
      </c>
      <c r="E27" s="14">
        <v>187123417.66999999</v>
      </c>
      <c r="F27" s="15">
        <f t="shared" si="0"/>
        <v>4739430.3299999833</v>
      </c>
      <c r="G27" s="16">
        <f t="shared" si="1"/>
        <v>102.59860001918082</v>
      </c>
      <c r="H27" s="17">
        <f t="shared" si="2"/>
        <v>-13052280.630000025</v>
      </c>
      <c r="I27" s="16">
        <f t="shared" si="3"/>
        <v>93.479587811683913</v>
      </c>
    </row>
    <row r="28" spans="1:9" outlineLevel="1" x14ac:dyDescent="0.3">
      <c r="A28" s="11" t="s">
        <v>45</v>
      </c>
      <c r="B28" s="12" t="s">
        <v>46</v>
      </c>
      <c r="C28" s="13">
        <v>30700</v>
      </c>
      <c r="D28" s="13">
        <v>14513</v>
      </c>
      <c r="E28" s="14">
        <v>14513</v>
      </c>
      <c r="F28" s="15">
        <f t="shared" si="0"/>
        <v>-16187</v>
      </c>
      <c r="G28" s="16">
        <f t="shared" si="1"/>
        <v>47.273615635179148</v>
      </c>
      <c r="H28" s="17">
        <f t="shared" si="2"/>
        <v>0</v>
      </c>
      <c r="I28" s="16">
        <f t="shared" si="3"/>
        <v>100</v>
      </c>
    </row>
    <row r="29" spans="1:9" ht="26.4" outlineLevel="1" x14ac:dyDescent="0.3">
      <c r="A29" s="11" t="s">
        <v>47</v>
      </c>
      <c r="B29" s="12" t="s">
        <v>48</v>
      </c>
      <c r="C29" s="13">
        <v>979619</v>
      </c>
      <c r="D29" s="13">
        <v>2625179.29</v>
      </c>
      <c r="E29" s="14">
        <v>1857712.97</v>
      </c>
      <c r="F29" s="15">
        <f t="shared" si="0"/>
        <v>878093.97</v>
      </c>
      <c r="G29" s="16">
        <f t="shared" si="1"/>
        <v>189.63627389832169</v>
      </c>
      <c r="H29" s="17">
        <f t="shared" si="2"/>
        <v>-767466.32000000007</v>
      </c>
      <c r="I29" s="16">
        <f t="shared" si="3"/>
        <v>70.765184575259994</v>
      </c>
    </row>
    <row r="30" spans="1:9" s="32" customFormat="1" ht="26.4" x14ac:dyDescent="0.3">
      <c r="A30" s="25" t="s">
        <v>49</v>
      </c>
      <c r="B30" s="26" t="s">
        <v>50</v>
      </c>
      <c r="C30" s="27">
        <v>142422576.27000001</v>
      </c>
      <c r="D30" s="27">
        <v>346083596.13999999</v>
      </c>
      <c r="E30" s="28">
        <v>334494428.82999998</v>
      </c>
      <c r="F30" s="29">
        <f t="shared" si="0"/>
        <v>192071852.55999997</v>
      </c>
      <c r="G30" s="30">
        <f t="shared" si="1"/>
        <v>234.86053797810573</v>
      </c>
      <c r="H30" s="31">
        <f t="shared" si="2"/>
        <v>-11589167.310000002</v>
      </c>
      <c r="I30" s="30">
        <f t="shared" si="3"/>
        <v>96.651338740333742</v>
      </c>
    </row>
    <row r="31" spans="1:9" outlineLevel="1" x14ac:dyDescent="0.3">
      <c r="A31" s="11" t="s">
        <v>51</v>
      </c>
      <c r="B31" s="12" t="s">
        <v>52</v>
      </c>
      <c r="C31" s="13">
        <v>13868574.140000001</v>
      </c>
      <c r="D31" s="13">
        <v>19134590.59</v>
      </c>
      <c r="E31" s="14">
        <v>18683137</v>
      </c>
      <c r="F31" s="15">
        <f t="shared" si="0"/>
        <v>4814562.8599999994</v>
      </c>
      <c r="G31" s="16">
        <f t="shared" si="1"/>
        <v>134.71562982176911</v>
      </c>
      <c r="H31" s="17">
        <f t="shared" si="2"/>
        <v>-451453.58999999985</v>
      </c>
      <c r="I31" s="16">
        <f t="shared" si="3"/>
        <v>97.640641497519496</v>
      </c>
    </row>
    <row r="32" spans="1:9" outlineLevel="1" x14ac:dyDescent="0.3">
      <c r="A32" s="11" t="s">
        <v>53</v>
      </c>
      <c r="B32" s="12" t="s">
        <v>54</v>
      </c>
      <c r="C32" s="13">
        <v>17729000</v>
      </c>
      <c r="D32" s="13">
        <v>27902673.280000001</v>
      </c>
      <c r="E32" s="14">
        <v>27875420.75</v>
      </c>
      <c r="F32" s="15">
        <f t="shared" si="0"/>
        <v>10146420.75</v>
      </c>
      <c r="G32" s="16">
        <f t="shared" si="1"/>
        <v>157.2306432962942</v>
      </c>
      <c r="H32" s="17">
        <f t="shared" si="2"/>
        <v>-27252.530000001192</v>
      </c>
      <c r="I32" s="16">
        <f t="shared" si="3"/>
        <v>99.902330039396134</v>
      </c>
    </row>
    <row r="33" spans="1:9" outlineLevel="1" x14ac:dyDescent="0.3">
      <c r="A33" s="11" t="s">
        <v>55</v>
      </c>
      <c r="B33" s="12" t="s">
        <v>56</v>
      </c>
      <c r="C33" s="13">
        <v>8014066</v>
      </c>
      <c r="D33" s="13">
        <v>143088999.13</v>
      </c>
      <c r="E33" s="14">
        <v>142885276.08000001</v>
      </c>
      <c r="F33" s="15">
        <f t="shared" si="0"/>
        <v>134871210.08000001</v>
      </c>
      <c r="G33" s="16">
        <f t="shared" si="1"/>
        <v>1782.9311123716727</v>
      </c>
      <c r="H33" s="17">
        <f t="shared" si="2"/>
        <v>-203723.04999998212</v>
      </c>
      <c r="I33" s="16">
        <f t="shared" si="3"/>
        <v>99.857624938857185</v>
      </c>
    </row>
    <row r="34" spans="1:9" ht="26.4" outlineLevel="1" x14ac:dyDescent="0.3">
      <c r="A34" s="11" t="s">
        <v>57</v>
      </c>
      <c r="B34" s="12" t="s">
        <v>58</v>
      </c>
      <c r="C34" s="13">
        <v>102810936.13</v>
      </c>
      <c r="D34" s="13">
        <v>155957333.13999999</v>
      </c>
      <c r="E34" s="14">
        <v>145050595</v>
      </c>
      <c r="F34" s="15">
        <f t="shared" si="0"/>
        <v>42239658.870000005</v>
      </c>
      <c r="G34" s="16">
        <f t="shared" si="1"/>
        <v>141.08479161846145</v>
      </c>
      <c r="H34" s="17">
        <f t="shared" si="2"/>
        <v>-10906738.139999986</v>
      </c>
      <c r="I34" s="16">
        <f t="shared" si="3"/>
        <v>93.006588455696914</v>
      </c>
    </row>
    <row r="35" spans="1:9" s="32" customFormat="1" x14ac:dyDescent="0.3">
      <c r="A35" s="25" t="s">
        <v>59</v>
      </c>
      <c r="B35" s="26" t="s">
        <v>60</v>
      </c>
      <c r="C35" s="27">
        <v>6785344.5</v>
      </c>
      <c r="D35" s="27">
        <v>20245846.780000001</v>
      </c>
      <c r="E35" s="28">
        <v>17321987.16</v>
      </c>
      <c r="F35" s="29">
        <f t="shared" si="0"/>
        <v>10536642.66</v>
      </c>
      <c r="G35" s="30">
        <f t="shared" si="1"/>
        <v>255.28530143163698</v>
      </c>
      <c r="H35" s="31">
        <f t="shared" si="2"/>
        <v>-2923859.620000001</v>
      </c>
      <c r="I35" s="30">
        <f t="shared" si="3"/>
        <v>85.558225092919528</v>
      </c>
    </row>
    <row r="36" spans="1:9" ht="26.4" outlineLevel="1" x14ac:dyDescent="0.3">
      <c r="A36" s="11" t="s">
        <v>61</v>
      </c>
      <c r="B36" s="12" t="s">
        <v>62</v>
      </c>
      <c r="C36" s="13">
        <v>6785344.5</v>
      </c>
      <c r="D36" s="13">
        <v>20245846.780000001</v>
      </c>
      <c r="E36" s="14">
        <v>17321987.16</v>
      </c>
      <c r="F36" s="15">
        <f t="shared" si="0"/>
        <v>10536642.66</v>
      </c>
      <c r="G36" s="16">
        <f t="shared" si="1"/>
        <v>255.28530143163698</v>
      </c>
      <c r="H36" s="17">
        <f t="shared" si="2"/>
        <v>-2923859.620000001</v>
      </c>
      <c r="I36" s="16">
        <f t="shared" si="3"/>
        <v>85.558225092919528</v>
      </c>
    </row>
    <row r="37" spans="1:9" x14ac:dyDescent="0.3">
      <c r="A37" s="11" t="s">
        <v>63</v>
      </c>
      <c r="B37" s="12" t="s">
        <v>64</v>
      </c>
      <c r="C37" s="13">
        <v>1852678610.04</v>
      </c>
      <c r="D37" s="13">
        <v>2112789429.9300001</v>
      </c>
      <c r="E37" s="14">
        <v>2103008738.6900001</v>
      </c>
      <c r="F37" s="15">
        <f t="shared" si="0"/>
        <v>250330128.6500001</v>
      </c>
      <c r="G37" s="16">
        <f t="shared" si="1"/>
        <v>113.51179461420971</v>
      </c>
      <c r="H37" s="17">
        <f t="shared" si="2"/>
        <v>-9780691.2400000095</v>
      </c>
      <c r="I37" s="16">
        <f t="shared" si="3"/>
        <v>99.537072123636847</v>
      </c>
    </row>
    <row r="38" spans="1:9" outlineLevel="1" x14ac:dyDescent="0.3">
      <c r="A38" s="11" t="s">
        <v>65</v>
      </c>
      <c r="B38" s="12" t="s">
        <v>66</v>
      </c>
      <c r="C38" s="13">
        <v>781482113.63999999</v>
      </c>
      <c r="D38" s="13">
        <v>860842109.89999998</v>
      </c>
      <c r="E38" s="14">
        <v>860637223.21000004</v>
      </c>
      <c r="F38" s="15">
        <f t="shared" si="0"/>
        <v>79155109.570000052</v>
      </c>
      <c r="G38" s="16">
        <f t="shared" si="1"/>
        <v>110.12884468990724</v>
      </c>
      <c r="H38" s="17">
        <f t="shared" si="2"/>
        <v>-204886.68999993801</v>
      </c>
      <c r="I38" s="16">
        <f t="shared" si="3"/>
        <v>99.976199271893918</v>
      </c>
    </row>
    <row r="39" spans="1:9" outlineLevel="1" x14ac:dyDescent="0.3">
      <c r="A39" s="11" t="s">
        <v>67</v>
      </c>
      <c r="B39" s="12" t="s">
        <v>68</v>
      </c>
      <c r="C39" s="13">
        <v>801357820.17999995</v>
      </c>
      <c r="D39" s="13">
        <v>909743403.44000006</v>
      </c>
      <c r="E39" s="14">
        <v>904198378.67999995</v>
      </c>
      <c r="F39" s="15">
        <f t="shared" si="0"/>
        <v>102840558.5</v>
      </c>
      <c r="G39" s="16">
        <f t="shared" si="1"/>
        <v>112.83328819039914</v>
      </c>
      <c r="H39" s="17">
        <f t="shared" si="2"/>
        <v>-5545024.7600001097</v>
      </c>
      <c r="I39" s="16">
        <f t="shared" si="3"/>
        <v>99.39048475218037</v>
      </c>
    </row>
    <row r="40" spans="1:9" outlineLevel="1" x14ac:dyDescent="0.3">
      <c r="A40" s="11" t="s">
        <v>69</v>
      </c>
      <c r="B40" s="12" t="s">
        <v>70</v>
      </c>
      <c r="C40" s="13">
        <v>135384299.63999999</v>
      </c>
      <c r="D40" s="13">
        <v>144073426.84</v>
      </c>
      <c r="E40" s="14">
        <v>140685282.40000001</v>
      </c>
      <c r="F40" s="15">
        <f t="shared" si="0"/>
        <v>5300982.7600000203</v>
      </c>
      <c r="G40" s="16">
        <f t="shared" si="1"/>
        <v>103.91550776131047</v>
      </c>
      <c r="H40" s="17">
        <f t="shared" si="2"/>
        <v>-3388144.4399999976</v>
      </c>
      <c r="I40" s="16">
        <f t="shared" si="3"/>
        <v>97.648321058009756</v>
      </c>
    </row>
    <row r="41" spans="1:9" outlineLevel="1" x14ac:dyDescent="0.3">
      <c r="A41" s="11" t="s">
        <v>71</v>
      </c>
      <c r="B41" s="12" t="s">
        <v>72</v>
      </c>
      <c r="C41" s="13">
        <v>28332303.920000002</v>
      </c>
      <c r="D41" s="13">
        <v>50717122.219999999</v>
      </c>
      <c r="E41" s="14">
        <v>50074486.869999997</v>
      </c>
      <c r="F41" s="15">
        <f t="shared" si="0"/>
        <v>21742182.949999996</v>
      </c>
      <c r="G41" s="16">
        <f t="shared" si="1"/>
        <v>176.73990442638171</v>
      </c>
      <c r="H41" s="17">
        <f t="shared" si="2"/>
        <v>-642635.35000000149</v>
      </c>
      <c r="I41" s="16">
        <f t="shared" si="3"/>
        <v>98.732902574376396</v>
      </c>
    </row>
    <row r="42" spans="1:9" ht="26.4" outlineLevel="1" x14ac:dyDescent="0.3">
      <c r="A42" s="11" t="s">
        <v>73</v>
      </c>
      <c r="B42" s="12" t="s">
        <v>74</v>
      </c>
      <c r="C42" s="13">
        <v>106122072.66</v>
      </c>
      <c r="D42" s="13">
        <v>147413367.53</v>
      </c>
      <c r="E42" s="14">
        <v>147413367.53</v>
      </c>
      <c r="F42" s="15">
        <f t="shared" si="0"/>
        <v>41291294.870000005</v>
      </c>
      <c r="G42" s="16">
        <f t="shared" si="1"/>
        <v>138.90924275696295</v>
      </c>
      <c r="H42" s="17">
        <f t="shared" si="2"/>
        <v>0</v>
      </c>
      <c r="I42" s="16">
        <f t="shared" si="3"/>
        <v>100</v>
      </c>
    </row>
    <row r="43" spans="1:9" s="32" customFormat="1" x14ac:dyDescent="0.3">
      <c r="A43" s="25" t="s">
        <v>75</v>
      </c>
      <c r="B43" s="26" t="s">
        <v>76</v>
      </c>
      <c r="C43" s="27">
        <v>200926810.22</v>
      </c>
      <c r="D43" s="27">
        <v>217829854.47999999</v>
      </c>
      <c r="E43" s="28">
        <v>217829854.47999999</v>
      </c>
      <c r="F43" s="29">
        <f t="shared" si="0"/>
        <v>16903044.25999999</v>
      </c>
      <c r="G43" s="30">
        <f t="shared" si="1"/>
        <v>108.41253799903178</v>
      </c>
      <c r="H43" s="31">
        <f t="shared" si="2"/>
        <v>0</v>
      </c>
      <c r="I43" s="30">
        <f t="shared" si="3"/>
        <v>100</v>
      </c>
    </row>
    <row r="44" spans="1:9" outlineLevel="1" x14ac:dyDescent="0.3">
      <c r="A44" s="11" t="s">
        <v>77</v>
      </c>
      <c r="B44" s="12" t="s">
        <v>78</v>
      </c>
      <c r="C44" s="13">
        <v>174248816.16999999</v>
      </c>
      <c r="D44" s="13">
        <v>189383905.81999999</v>
      </c>
      <c r="E44" s="14">
        <v>189383905.81999999</v>
      </c>
      <c r="F44" s="15">
        <f t="shared" si="0"/>
        <v>15135089.650000006</v>
      </c>
      <c r="G44" s="16">
        <f t="shared" si="1"/>
        <v>108.68590672962391</v>
      </c>
      <c r="H44" s="17">
        <f t="shared" si="2"/>
        <v>0</v>
      </c>
      <c r="I44" s="16">
        <f t="shared" si="3"/>
        <v>100</v>
      </c>
    </row>
    <row r="45" spans="1:9" ht="26.4" outlineLevel="1" x14ac:dyDescent="0.3">
      <c r="A45" s="11" t="s">
        <v>79</v>
      </c>
      <c r="B45" s="12" t="s">
        <v>80</v>
      </c>
      <c r="C45" s="13">
        <v>26677994.050000001</v>
      </c>
      <c r="D45" s="13">
        <v>28445948.66</v>
      </c>
      <c r="E45" s="14">
        <v>28445948.66</v>
      </c>
      <c r="F45" s="15">
        <f t="shared" si="0"/>
        <v>1767954.6099999994</v>
      </c>
      <c r="G45" s="16">
        <f t="shared" si="1"/>
        <v>106.62701478486912</v>
      </c>
      <c r="H45" s="17">
        <f t="shared" si="2"/>
        <v>0</v>
      </c>
      <c r="I45" s="16">
        <f t="shared" si="3"/>
        <v>100</v>
      </c>
    </row>
    <row r="46" spans="1:9" s="32" customFormat="1" x14ac:dyDescent="0.3">
      <c r="A46" s="25" t="s">
        <v>81</v>
      </c>
      <c r="B46" s="26" t="s">
        <v>82</v>
      </c>
      <c r="C46" s="27">
        <v>1599000</v>
      </c>
      <c r="D46" s="27">
        <v>2126069</v>
      </c>
      <c r="E46" s="28">
        <v>2104765.6</v>
      </c>
      <c r="F46" s="29">
        <f t="shared" si="0"/>
        <v>505765.60000000009</v>
      </c>
      <c r="G46" s="30">
        <f t="shared" si="1"/>
        <v>131.63011882426517</v>
      </c>
      <c r="H46" s="31">
        <f t="shared" si="2"/>
        <v>-21303.399999999907</v>
      </c>
      <c r="I46" s="30">
        <f t="shared" si="3"/>
        <v>98.997991128227738</v>
      </c>
    </row>
    <row r="47" spans="1:9" ht="26.4" outlineLevel="1" x14ac:dyDescent="0.3">
      <c r="A47" s="11" t="s">
        <v>83</v>
      </c>
      <c r="B47" s="12" t="s">
        <v>84</v>
      </c>
      <c r="C47" s="13">
        <v>1599000</v>
      </c>
      <c r="D47" s="13">
        <v>2126069</v>
      </c>
      <c r="E47" s="14">
        <v>2104765.6</v>
      </c>
      <c r="F47" s="15">
        <f t="shared" si="0"/>
        <v>505765.60000000009</v>
      </c>
      <c r="G47" s="16">
        <f t="shared" si="1"/>
        <v>131.63011882426517</v>
      </c>
      <c r="H47" s="17">
        <f t="shared" si="2"/>
        <v>-21303.399999999907</v>
      </c>
      <c r="I47" s="16">
        <f t="shared" si="3"/>
        <v>98.997991128227738</v>
      </c>
    </row>
    <row r="48" spans="1:9" s="32" customFormat="1" x14ac:dyDescent="0.3">
      <c r="A48" s="25" t="s">
        <v>85</v>
      </c>
      <c r="B48" s="26" t="s">
        <v>86</v>
      </c>
      <c r="C48" s="27">
        <v>150098466.53</v>
      </c>
      <c r="D48" s="27">
        <v>152014345.52000001</v>
      </c>
      <c r="E48" s="28">
        <v>135775657.24000001</v>
      </c>
      <c r="F48" s="29">
        <f t="shared" si="0"/>
        <v>-14322809.289999992</v>
      </c>
      <c r="G48" s="30">
        <f t="shared" si="1"/>
        <v>90.457724438419021</v>
      </c>
      <c r="H48" s="31">
        <f t="shared" si="2"/>
        <v>-16238688.280000001</v>
      </c>
      <c r="I48" s="30">
        <f t="shared" si="3"/>
        <v>89.317660629691346</v>
      </c>
    </row>
    <row r="49" spans="1:10" outlineLevel="1" x14ac:dyDescent="0.3">
      <c r="A49" s="11" t="s">
        <v>87</v>
      </c>
      <c r="B49" s="12" t="s">
        <v>88</v>
      </c>
      <c r="C49" s="13">
        <v>5145406</v>
      </c>
      <c r="D49" s="13">
        <v>6366111.0300000003</v>
      </c>
      <c r="E49" s="14">
        <v>6364615.71</v>
      </c>
      <c r="F49" s="15">
        <f t="shared" si="0"/>
        <v>1219209.71</v>
      </c>
      <c r="G49" s="16">
        <f t="shared" si="1"/>
        <v>123.69511191147986</v>
      </c>
      <c r="H49" s="17">
        <f t="shared" si="2"/>
        <v>-1495.320000000298</v>
      </c>
      <c r="I49" s="16">
        <f t="shared" si="3"/>
        <v>99.976511248500785</v>
      </c>
    </row>
    <row r="50" spans="1:10" outlineLevel="1" x14ac:dyDescent="0.3">
      <c r="A50" s="11" t="s">
        <v>89</v>
      </c>
      <c r="B50" s="12" t="s">
        <v>90</v>
      </c>
      <c r="C50" s="13">
        <v>5237868</v>
      </c>
      <c r="D50" s="13">
        <v>5101463</v>
      </c>
      <c r="E50" s="14">
        <v>1282619.1499999999</v>
      </c>
      <c r="F50" s="15">
        <f t="shared" si="0"/>
        <v>-3955248.85</v>
      </c>
      <c r="G50" s="16">
        <f t="shared" si="1"/>
        <v>24.487427900053991</v>
      </c>
      <c r="H50" s="17">
        <f t="shared" si="2"/>
        <v>-3818843.85</v>
      </c>
      <c r="I50" s="16">
        <f t="shared" si="3"/>
        <v>25.142182742479953</v>
      </c>
    </row>
    <row r="51" spans="1:10" outlineLevel="1" x14ac:dyDescent="0.3">
      <c r="A51" s="11" t="s">
        <v>91</v>
      </c>
      <c r="B51" s="12" t="s">
        <v>92</v>
      </c>
      <c r="C51" s="13">
        <v>136503260.33000001</v>
      </c>
      <c r="D51" s="13">
        <v>137072448.33000001</v>
      </c>
      <c r="E51" s="14">
        <v>125677598.42</v>
      </c>
      <c r="F51" s="15">
        <f t="shared" si="0"/>
        <v>-10825661.910000011</v>
      </c>
      <c r="G51" s="16">
        <f t="shared" si="1"/>
        <v>92.069301580175662</v>
      </c>
      <c r="H51" s="17">
        <f t="shared" si="2"/>
        <v>-11394849.910000011</v>
      </c>
      <c r="I51" s="16">
        <f t="shared" si="3"/>
        <v>91.686987393289229</v>
      </c>
    </row>
    <row r="52" spans="1:10" ht="26.4" outlineLevel="1" x14ac:dyDescent="0.3">
      <c r="A52" s="11" t="s">
        <v>93</v>
      </c>
      <c r="B52" s="12" t="s">
        <v>94</v>
      </c>
      <c r="C52" s="13">
        <v>3211932.2</v>
      </c>
      <c r="D52" s="13">
        <v>3474323.16</v>
      </c>
      <c r="E52" s="14">
        <v>2450823.96</v>
      </c>
      <c r="F52" s="15">
        <f t="shared" si="0"/>
        <v>-761108.24000000022</v>
      </c>
      <c r="G52" s="16">
        <f t="shared" si="1"/>
        <v>76.303726460975724</v>
      </c>
      <c r="H52" s="17">
        <f t="shared" si="2"/>
        <v>-1023499.2000000002</v>
      </c>
      <c r="I52" s="16">
        <f t="shared" si="3"/>
        <v>70.541047770582168</v>
      </c>
    </row>
    <row r="53" spans="1:10" s="32" customFormat="1" x14ac:dyDescent="0.3">
      <c r="A53" s="25" t="s">
        <v>95</v>
      </c>
      <c r="B53" s="26" t="s">
        <v>96</v>
      </c>
      <c r="C53" s="27">
        <v>259139066.78999999</v>
      </c>
      <c r="D53" s="27">
        <v>280237809.56999999</v>
      </c>
      <c r="E53" s="28">
        <v>188444895.25999999</v>
      </c>
      <c r="F53" s="29">
        <f t="shared" si="0"/>
        <v>-70694171.530000001</v>
      </c>
      <c r="G53" s="30">
        <f t="shared" si="1"/>
        <v>72.719600944118227</v>
      </c>
      <c r="H53" s="31">
        <f t="shared" si="2"/>
        <v>-91792914.310000002</v>
      </c>
      <c r="I53" s="30">
        <f t="shared" si="3"/>
        <v>67.244636100015171</v>
      </c>
    </row>
    <row r="54" spans="1:10" outlineLevel="1" x14ac:dyDescent="0.3">
      <c r="A54" s="11" t="s">
        <v>97</v>
      </c>
      <c r="B54" s="12" t="s">
        <v>98</v>
      </c>
      <c r="C54" s="13">
        <v>61657012</v>
      </c>
      <c r="D54" s="13">
        <v>65633464.020000003</v>
      </c>
      <c r="E54" s="14">
        <v>65551038.369999997</v>
      </c>
      <c r="F54" s="15">
        <f t="shared" si="0"/>
        <v>3894026.3699999973</v>
      </c>
      <c r="G54" s="16">
        <f t="shared" si="1"/>
        <v>106.3156261448414</v>
      </c>
      <c r="H54" s="17">
        <f t="shared" si="2"/>
        <v>-82425.65000000596</v>
      </c>
      <c r="I54" s="16">
        <f t="shared" si="3"/>
        <v>99.87441520689066</v>
      </c>
    </row>
    <row r="55" spans="1:10" outlineLevel="1" x14ac:dyDescent="0.3">
      <c r="A55" s="11" t="s">
        <v>99</v>
      </c>
      <c r="B55" s="12" t="s">
        <v>100</v>
      </c>
      <c r="C55" s="13">
        <v>4250000</v>
      </c>
      <c r="D55" s="13">
        <v>14250000</v>
      </c>
      <c r="E55" s="14">
        <v>14250000</v>
      </c>
      <c r="F55" s="15">
        <f t="shared" si="0"/>
        <v>10000000</v>
      </c>
      <c r="G55" s="16">
        <f t="shared" si="1"/>
        <v>335.29411764705884</v>
      </c>
      <c r="H55" s="17">
        <f t="shared" si="2"/>
        <v>0</v>
      </c>
      <c r="I55" s="16">
        <f t="shared" si="3"/>
        <v>100</v>
      </c>
    </row>
    <row r="56" spans="1:10" outlineLevel="1" x14ac:dyDescent="0.3">
      <c r="A56" s="11" t="s">
        <v>101</v>
      </c>
      <c r="B56" s="12" t="s">
        <v>102</v>
      </c>
      <c r="C56" s="13">
        <v>98761024.790000007</v>
      </c>
      <c r="D56" s="13">
        <v>100990884.13</v>
      </c>
      <c r="E56" s="14">
        <v>100841329.76000001</v>
      </c>
      <c r="F56" s="15">
        <f t="shared" si="0"/>
        <v>2080304.9699999988</v>
      </c>
      <c r="G56" s="16">
        <f t="shared" si="1"/>
        <v>102.10640277824521</v>
      </c>
      <c r="H56" s="17">
        <f t="shared" si="2"/>
        <v>-149554.36999998987</v>
      </c>
      <c r="I56" s="16">
        <f t="shared" si="3"/>
        <v>99.851913000575905</v>
      </c>
    </row>
    <row r="57" spans="1:10" ht="26.4" outlineLevel="1" x14ac:dyDescent="0.3">
      <c r="A57" s="11" t="s">
        <v>103</v>
      </c>
      <c r="B57" s="12" t="s">
        <v>104</v>
      </c>
      <c r="C57" s="13">
        <v>94471030</v>
      </c>
      <c r="D57" s="13">
        <v>99363461.420000002</v>
      </c>
      <c r="E57" s="14">
        <v>7802527.1299999999</v>
      </c>
      <c r="F57" s="15">
        <f t="shared" si="0"/>
        <v>-86668502.870000005</v>
      </c>
      <c r="G57" s="16">
        <f t="shared" si="1"/>
        <v>8.2591744051059894</v>
      </c>
      <c r="H57" s="17">
        <f t="shared" si="2"/>
        <v>-91560934.290000007</v>
      </c>
      <c r="I57" s="16">
        <f t="shared" si="3"/>
        <v>7.852511394525048</v>
      </c>
    </row>
    <row r="58" spans="1:10" s="32" customFormat="1" ht="39.6" x14ac:dyDescent="0.3">
      <c r="A58" s="25" t="s">
        <v>105</v>
      </c>
      <c r="B58" s="26" t="s">
        <v>106</v>
      </c>
      <c r="C58" s="27">
        <v>12316417.75</v>
      </c>
      <c r="D58" s="27">
        <v>5840676.0300000003</v>
      </c>
      <c r="E58" s="28">
        <v>1094977.3999999999</v>
      </c>
      <c r="F58" s="29">
        <f t="shared" si="0"/>
        <v>-11221440.35</v>
      </c>
      <c r="G58" s="30">
        <f t="shared" si="1"/>
        <v>8.8903886034557402</v>
      </c>
      <c r="H58" s="31">
        <f t="shared" si="2"/>
        <v>-4745698.6300000008</v>
      </c>
      <c r="I58" s="30">
        <f t="shared" si="3"/>
        <v>18.747442836681351</v>
      </c>
    </row>
    <row r="59" spans="1:10" ht="26.4" outlineLevel="1" x14ac:dyDescent="0.3">
      <c r="A59" s="44" t="s">
        <v>107</v>
      </c>
      <c r="B59" s="45" t="s">
        <v>108</v>
      </c>
      <c r="C59" s="20">
        <v>12316417.75</v>
      </c>
      <c r="D59" s="20">
        <v>5840676.0300000003</v>
      </c>
      <c r="E59" s="21">
        <v>1094977.3999999999</v>
      </c>
      <c r="F59" s="22">
        <f t="shared" si="0"/>
        <v>-11221440.35</v>
      </c>
      <c r="G59" s="23">
        <f t="shared" si="1"/>
        <v>8.8903886034557402</v>
      </c>
      <c r="H59" s="24">
        <f t="shared" si="2"/>
        <v>-4745698.6300000008</v>
      </c>
      <c r="I59" s="23">
        <f t="shared" si="3"/>
        <v>18.747442836681351</v>
      </c>
    </row>
    <row r="60" spans="1:10" s="32" customFormat="1" ht="12.75" customHeight="1" x14ac:dyDescent="0.3">
      <c r="A60" s="46" t="s">
        <v>109</v>
      </c>
      <c r="B60" s="47"/>
      <c r="C60" s="48">
        <f>C8+C17+C19+C24+C30+C35+C37+C43+C46+C48+C53+C58</f>
        <v>3075209488.0799999</v>
      </c>
      <c r="D60" s="48">
        <f t="shared" ref="D60:I60" si="4">D8+D17+D19+D24+D30+D35+D37+D43+D46+D48+D53+D58</f>
        <v>3622149748.9500003</v>
      </c>
      <c r="E60" s="48">
        <f t="shared" si="4"/>
        <v>3465535739.9200006</v>
      </c>
      <c r="F60" s="48">
        <f t="shared" si="4"/>
        <v>390326251.84000015</v>
      </c>
      <c r="G60" s="49" t="s">
        <v>116</v>
      </c>
      <c r="H60" s="48">
        <f t="shared" si="4"/>
        <v>-156614009.03</v>
      </c>
      <c r="I60" s="49" t="s">
        <v>116</v>
      </c>
      <c r="J60" s="50"/>
    </row>
    <row r="61" spans="1:10" ht="12.75" customHeight="1" x14ac:dyDescent="0.3">
      <c r="A61" s="38"/>
      <c r="B61" s="38"/>
      <c r="C61" s="40"/>
      <c r="D61" s="40"/>
      <c r="E61" s="40"/>
      <c r="F61" s="41"/>
      <c r="G61" s="42"/>
      <c r="H61" s="43"/>
      <c r="I61" s="42"/>
      <c r="J61" s="34"/>
    </row>
    <row r="62" spans="1:10" ht="14.55" customHeight="1" x14ac:dyDescent="0.3">
      <c r="A62" s="35"/>
      <c r="B62" s="36"/>
      <c r="C62" s="36"/>
      <c r="D62" s="36"/>
      <c r="E62" s="37"/>
      <c r="F62" s="38"/>
      <c r="G62" s="39"/>
      <c r="H62" s="39"/>
      <c r="I62" s="39"/>
      <c r="J62" s="34"/>
    </row>
    <row r="63" spans="1:10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4"/>
    </row>
    <row r="64" spans="1:10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4"/>
    </row>
  </sheetData>
  <mergeCells count="16">
    <mergeCell ref="A62:D62"/>
    <mergeCell ref="H6:H7"/>
    <mergeCell ref="I6:I7"/>
    <mergeCell ref="A5:I5"/>
    <mergeCell ref="A3:I3"/>
    <mergeCell ref="G6:G7"/>
    <mergeCell ref="A60:B60"/>
    <mergeCell ref="C6:C7"/>
    <mergeCell ref="D6:D7"/>
    <mergeCell ref="F6:F7"/>
    <mergeCell ref="A1:D1"/>
    <mergeCell ref="A6:A7"/>
    <mergeCell ref="A2:D2"/>
    <mergeCell ref="A4:E4"/>
    <mergeCell ref="B6:B7"/>
    <mergeCell ref="E6:E7"/>
  </mergeCells>
  <pageMargins left="0.59027779999999996" right="0.59027779999999996" top="0.59027779999999996" bottom="0.59027779999999996" header="0.39374999999999999" footer="0.39374999999999999"/>
  <pageSetup paperSize="9" scale="7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1.01.2023&lt;/string&gt;&#10;  &lt;/DateInfo&gt;&#10;  &lt;Code&gt;SQUERY_ANAL_ISP_BUDG&lt;/Code&gt;&#10;  &lt;ObjectCode&gt;SQUERY_ANAL_ISP_BUDG&lt;/ObjectCode&gt;&#10;  &lt;DocName&gt;Рабочая от Анэт (копия от 18.05.2022 13_47_27)(Аналитический отчет по исполнению бюджета с произвольной группировкой)&lt;/DocName&gt;&#10;  &lt;VariantName&gt;Рабочая от Анэт (копия от 18.05.2022 13:47:27)&lt;/VariantName&gt;&#10;  &lt;VariantLink&gt;21902199&lt;/VariantLink&gt;&#10;  &lt;ReportCode&gt;BF40A31D17D54C8180207D22010A28&lt;/ReportCode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7843D7-5A65-4BDA-B04E-AAC200A175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Бандуристова Ирина Вадимовна</dc:creator>
  <cp:lastModifiedBy>Бандуристова-ИВ</cp:lastModifiedBy>
  <dcterms:created xsi:type="dcterms:W3CDTF">2023-08-31T06:34:04Z</dcterms:created>
  <dcterms:modified xsi:type="dcterms:W3CDTF">2023-08-31T10:44:20Z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Рабочая от Анэт (копия от 18.05.2022 13_47_27)(Аналитический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Рабочая от Анэт (копия от 18.05.2022 13_47_27)(6).xlsx</vt:lpwstr>
  </property>
  <property fmtid="{D5CDD505-2E9C-101B-9397-08002B2CF9AE}" pid="4" name="Версия клиента">
    <vt:lpwstr>23.1.25.5241 (.NET 4.7.2)</vt:lpwstr>
  </property>
  <property fmtid="{D5CDD505-2E9C-101B-9397-08002B2CF9AE}" pid="5" name="Версия базы">
    <vt:lpwstr>23.1.1401.36872682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agb_2022</vt:lpwstr>
  </property>
  <property fmtid="{D5CDD505-2E9C-101B-9397-08002B2CF9AE}" pid="9" name="Пользователь">
    <vt:lpwstr>бандуристоваив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