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888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45621"/>
</workbook>
</file>

<file path=xl/calcChain.xml><?xml version="1.0" encoding="utf-8"?>
<calcChain xmlns="http://schemas.openxmlformats.org/spreadsheetml/2006/main">
  <c r="E67" i="2" l="1"/>
  <c r="F67" i="2"/>
  <c r="H67" i="2"/>
  <c r="D67" i="2"/>
  <c r="C67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5" i="2"/>
  <c r="I56" i="2"/>
  <c r="I57" i="2"/>
  <c r="I58" i="2"/>
  <c r="I59" i="2"/>
  <c r="I60" i="2"/>
  <c r="I61" i="2"/>
  <c r="I62" i="2"/>
  <c r="I63" i="2"/>
  <c r="I64" i="2"/>
  <c r="I65" i="2"/>
  <c r="I66" i="2"/>
  <c r="I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3" i="2"/>
  <c r="G64" i="2"/>
  <c r="G65" i="2"/>
  <c r="G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9" i="2"/>
</calcChain>
</file>

<file path=xl/sharedStrings.xml><?xml version="1.0" encoding="utf-8"?>
<sst xmlns="http://schemas.openxmlformats.org/spreadsheetml/2006/main" count="132" uniqueCount="129">
  <si>
    <t>Единица измерения: руб.</t>
  </si>
  <si>
    <t>Наименование показателя</t>
  </si>
  <si>
    <t>Ц.ст.</t>
  </si>
  <si>
    <t>Первоначальная роспись/план</t>
  </si>
  <si>
    <t>Уточненная роспись/план</t>
  </si>
  <si>
    <t xml:space="preserve">      Муниципальная программа "Развитие образования"</t>
  </si>
  <si>
    <t>0100000000</t>
  </si>
  <si>
    <t xml:space="preserve">        Подпрограмма "Развитие современной системы образования"</t>
  </si>
  <si>
    <t>0110000000</t>
  </si>
  <si>
    <t xml:space="preserve">        Ведомственная целевая программа "Развитие дошкольного, общего и дополнительного образования детей" на 2021-2023 годы</t>
  </si>
  <si>
    <t>0120000000</t>
  </si>
  <si>
    <t xml:space="preserve">      Муниципальная программа "Социальная поддержка граждан и социально ориентированных организаций"</t>
  </si>
  <si>
    <t>0200000000</t>
  </si>
  <si>
    <t xml:space="preserve">        Подпрограмма № 1 "Социальная поддержка отдельных категорий граждан"</t>
  </si>
  <si>
    <t>0210000000</t>
  </si>
  <si>
    <t xml:space="preserve">        Подпрограмма № 2 "Поддержка социально ориентированных организаций"</t>
  </si>
  <si>
    <t>0220000000</t>
  </si>
  <si>
    <t xml:space="preserve">      Муниципальная программа "Развитие физической культуры и спорта"</t>
  </si>
  <si>
    <t>0300000000</t>
  </si>
  <si>
    <t xml:space="preserve">        Подпрограмма 1 "Развитие массового спорта"</t>
  </si>
  <si>
    <t>0310000000</t>
  </si>
  <si>
    <t xml:space="preserve">        Подпрограмма 2 "Развитие спортивной инфраструктуры"</t>
  </si>
  <si>
    <t>0320000000</t>
  </si>
  <si>
    <t xml:space="preserve">      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</si>
  <si>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>0330000000</t>
  </si>
  <si>
    <t xml:space="preserve">      Муниципальная программа "Развитие культуры и молодежной политики, сохранение культурного наследия города"</t>
  </si>
  <si>
    <t>0400000000</t>
  </si>
  <si>
    <t xml:space="preserve">        Подпрограмма 1 "Культура"</t>
  </si>
  <si>
    <t>0410000000</t>
  </si>
  <si>
    <t xml:space="preserve">        Подпрограмма 2  "Вовлечение молодежи в социальную практику"</t>
  </si>
  <si>
    <t>0420000000</t>
  </si>
  <si>
    <t xml:space="preserve">        Ведомственная  целевая программа  "Услуги учреждений культуры и молодёжной политики"</t>
  </si>
  <si>
    <t>0430000000</t>
  </si>
  <si>
    <t xml:space="preserve">      Муниципальная программа "Обеспечение комфортной среды проживания населения города"</t>
  </si>
  <si>
    <t>0500000000</t>
  </si>
  <si>
    <t xml:space="preserve">        Подпрограмма № 1 "Организация сферы  ритуальных услуг"</t>
  </si>
  <si>
    <t>0510000000</t>
  </si>
  <si>
    <t xml:space="preserve">        Подпрограмма № 2 "Наружное уличное освещение"</t>
  </si>
  <si>
    <t>0520000000</t>
  </si>
  <si>
    <t xml:space="preserve">        Подпрограмма № 3 "Внешнее благоустройство городских территорий"</t>
  </si>
  <si>
    <t>0530000000</t>
  </si>
  <si>
    <t xml:space="preserve">      Муниципальная  программа "Обеспечение доступным и комфортным жильем и коммунальными  услугами населения города"</t>
  </si>
  <si>
    <t>0600000000</t>
  </si>
  <si>
    <t xml:space="preserve">        Подпрограмма № 1 "Поддержка и  стимулирование жилищного строительства в городе Апатиты"</t>
  </si>
  <si>
    <t>0610000000</t>
  </si>
  <si>
    <t xml:space="preserve">        Подпрограмма № 2 "Обеспечение жильем  молодых семей города Апатиты"</t>
  </si>
  <si>
    <t>0620000000</t>
  </si>
  <si>
    <t xml:space="preserve">      Муниципальная  программа "Обеспечение общественного порядка и безопасности населения города Апатиты"</t>
  </si>
  <si>
    <t>0700000000</t>
  </si>
  <si>
    <t xml:space="preserve">        Подпрограмма № 2 "Профилактика наркомании, алкоголизма и употребления табака в молодежной среде города Апатиты"</t>
  </si>
  <si>
    <t>0720000000</t>
  </si>
  <si>
    <t xml:space="preserve">        Подпрограмма № 3 "Обеспечение  безопасности и защиты населения в области гражданской обороны и чрезвычайных  ситуаций"</t>
  </si>
  <si>
    <t>0730000000</t>
  </si>
  <si>
    <t xml:space="preserve">      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</si>
  <si>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>0740000000</t>
  </si>
  <si>
    <t xml:space="preserve">        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области"</t>
  </si>
  <si>
    <t>0750000000</t>
  </si>
  <si>
    <t xml:space="preserve">      Муниципальная  программа "Охрана окружающей среды"</t>
  </si>
  <si>
    <t>0800000000</t>
  </si>
  <si>
    <t xml:space="preserve">        Подпрограмма 1 "Обеспечение экологической безопасности"</t>
  </si>
  <si>
    <t>0810000000</t>
  </si>
  <si>
    <t xml:space="preserve">      Муниципальная  программа "Развитие транспортной системы"</t>
  </si>
  <si>
    <t>0900000000</t>
  </si>
  <si>
    <t xml:space="preserve">        Подпрограмма № 1 "Развитие дорожного  хозяйства"</t>
  </si>
  <si>
    <t>0910000000</t>
  </si>
  <si>
    <t xml:space="preserve">      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</si>
  <si>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>0930000000</t>
  </si>
  <si>
    <t>1000000000</t>
  </si>
  <si>
    <t xml:space="preserve">      Муниципальная  программа "Энергоэффективность и развитие энергетики"</t>
  </si>
  <si>
    <t xml:space="preserve">        Подпрограмма "Энергосбережение и  повышение энергетической эффективности"</t>
  </si>
  <si>
    <t>1010000000</t>
  </si>
  <si>
    <t xml:space="preserve">      Муниципальная программа "Экономический потенциал"</t>
  </si>
  <si>
    <t>1100000000</t>
  </si>
  <si>
    <t xml:space="preserve">        Подпрограмма 1 "Создание условий для ведения бизнеса на территории города Апатиты"</t>
  </si>
  <si>
    <t>1110000000</t>
  </si>
  <si>
    <t xml:space="preserve">      Муниципальная  программа "Управление муниципальными финансами"</t>
  </si>
  <si>
    <t>1200000000</t>
  </si>
  <si>
    <t xml:space="preserve">        Подпрограмма № 1 "Обеспечение эффективного управления муниципальными финансами"</t>
  </si>
  <si>
    <t>1210000000</t>
  </si>
  <si>
    <t xml:space="preserve">      Муниципальная  программа "Муниципальное управление"</t>
  </si>
  <si>
    <t>1300000000</t>
  </si>
  <si>
    <t xml:space="preserve">        Аналитическая ведомственная целевая программа № 1 "Развитие архивного дела на территории муниципального образования город Апатиты с подведомственной территорией Мурманской области"</t>
  </si>
  <si>
    <t>1310000000</t>
  </si>
  <si>
    <t xml:space="preserve">        Аналитическая ведомственная целевая программа № 2 "Обеспечение деятельности Администрации муниципального образования город Апатиты с подведомственной территорией Мурманской области"</t>
  </si>
  <si>
    <t>1320000000</t>
  </si>
  <si>
    <t xml:space="preserve">        Аналитическая ведомственная целевая программа № 3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</t>
  </si>
  <si>
    <t>1330000000</t>
  </si>
  <si>
    <t xml:space="preserve">        Аналитическая ведомственная целевая программа № 4  "Обеспечение деятельности муниципального казенного учреждения «Централизованная бухгалтерия Администрации города Апатиты"</t>
  </si>
  <si>
    <t>1340000000</t>
  </si>
  <si>
    <t xml:space="preserve">        Аналитическая ведомственная целевая программа № 5 "Обеспечение деятельности муниципального казенного учреждения "Управление бухгалтерского учета и материально-технического обеспечения деятельности органов местного самоуправления"</t>
  </si>
  <si>
    <t>1350000000</t>
  </si>
  <si>
    <t xml:space="preserve">      Муниципальная  программа "Информационное общество"</t>
  </si>
  <si>
    <t>1400000000</t>
  </si>
  <si>
    <t xml:space="preserve">        Подпрограмма 1 "Развитие современной информационной и телекоммуникационной инфраструктуры органов местного самоуправления"</t>
  </si>
  <si>
    <t>1410000000</t>
  </si>
  <si>
    <t xml:space="preserve">        Подпрограмма 2 "Развитие системы предоставления государственных и муниципальных услуг по принципу "одного окна"</t>
  </si>
  <si>
    <t>1420000000</t>
  </si>
  <si>
    <t xml:space="preserve">      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услуг города Апатиты"</t>
  </si>
  <si>
    <t>1430000000</t>
  </si>
  <si>
    <t xml:space="preserve">      Муниципальная  программа "Создание условий для развития жилищно-коммунального  хозяйства"</t>
  </si>
  <si>
    <t>1500000000</t>
  </si>
  <si>
    <t xml:space="preserve">        Подпрограмма № 1 "Поддержка развития  товариществ собственников недвижимости в многоквартирных домах"</t>
  </si>
  <si>
    <t>1510000000</t>
  </si>
  <si>
    <t xml:space="preserve">        Подпрограмма № 2 "Подготовка объектов  и систем жизнеобеспечения к работе в отопительный период"</t>
  </si>
  <si>
    <t>1520000000</t>
  </si>
  <si>
    <t xml:space="preserve">      Муниципальная  программа "Капитальный ремонт многоквартирных домов"</t>
  </si>
  <si>
    <t>1600000000</t>
  </si>
  <si>
    <t xml:space="preserve">        Подпрограмма "Проведение  капитального ремонта многоквартирных домов"</t>
  </si>
  <si>
    <t>1610000000</t>
  </si>
  <si>
    <t xml:space="preserve">      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</si>
  <si>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>1700000000</t>
  </si>
  <si>
    <t xml:space="preserve">      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</si>
  <si>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1710000000</t>
  </si>
  <si>
    <t xml:space="preserve">      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</si>
  <si>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>1720000000</t>
  </si>
  <si>
    <t xml:space="preserve">      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</si>
  <si>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>1900000000</t>
  </si>
  <si>
    <t xml:space="preserve">      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</si>
  <si>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>1910000000</t>
  </si>
  <si>
    <t xml:space="preserve">    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</si>
  <si>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>2000000000</t>
  </si>
  <si>
    <t>ВСЕГО РАСХОДОВ:</t>
  </si>
  <si>
    <t>Кассовый расход</t>
  </si>
  <si>
    <t>Отклонение кассового расхода от первоначального плана</t>
  </si>
  <si>
    <t>%
исполнения от первоначального плана</t>
  </si>
  <si>
    <t>Отклонение кассового расхода от уточненного плана</t>
  </si>
  <si>
    <t>%
исполнения от уточненного плана</t>
  </si>
  <si>
    <t>Сведения о фактически произведенных расходах на реализацию муниципальных программ за 2022 год в сравнении с первоначально утвержденными решением о городском бюджете значениями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</si>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</sst>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rgb="FF000000"/>
      <name val="Arial Cyr"/>
    </font>
    <font>
      <i/>
      <sz val="10"/>
      <color rgb="FF000000"/>
      <name val="Arial"/>
      <family val="2"/>
      <charset val="204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2">
      <alignment horizontal="center" vertical="center" wrapText="1"/>
    </xf>
  </cellStyleXfs>
  <cellXfs count="45">
    <xf numFmtId="0" fontId="0" fillId="0" borderId="0" xfId="0"/>
    <xf numFmtId="0" fontId="0" fillId="0" borderId="0" xfId="0" applyProtection="1">
      <protection locked="0"/>
    </xf>
    <xf numFmtId="0" fontId="5" fillId="0" borderId="3" xfId="25" applyNumberFormat="1" applyFont="1" applyFill="1" applyBorder="1" applyProtection="1">
      <alignment horizontal="center" vertical="center" wrapText="1"/>
    </xf>
    <xf numFmtId="2" fontId="5" fillId="0" borderId="3" xfId="25" applyNumberFormat="1" applyFont="1" applyFill="1" applyBorder="1" applyProtection="1">
      <alignment horizontal="center" vertical="center" wrapText="1"/>
    </xf>
    <xf numFmtId="2" fontId="5" fillId="0" borderId="3" xfId="25" applyNumberFormat="1" applyFont="1" applyFill="1" applyBorder="1">
      <alignment horizontal="center" vertical="center" wrapText="1"/>
    </xf>
    <xf numFmtId="0" fontId="5" fillId="0" borderId="3" xfId="25" applyFont="1" applyFill="1" applyBorder="1">
      <alignment horizontal="center" vertical="center" wrapText="1"/>
    </xf>
    <xf numFmtId="0" fontId="7" fillId="0" borderId="0" xfId="0" applyFont="1" applyProtection="1">
      <protection locked="0"/>
    </xf>
    <xf numFmtId="0" fontId="1" fillId="0" borderId="1" xfId="1" applyNumberFormat="1" applyFill="1" applyProtection="1">
      <alignment wrapText="1"/>
    </xf>
    <xf numFmtId="0" fontId="1" fillId="0" borderId="1" xfId="1" applyFill="1">
      <alignment wrapText="1"/>
    </xf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2" fillId="0" borderId="1" xfId="4" applyNumberFormat="1" applyFill="1" applyProtection="1">
      <alignment horizontal="center"/>
    </xf>
    <xf numFmtId="0" fontId="2" fillId="0" borderId="1" xfId="4" applyFill="1">
      <alignment horizontal="center"/>
    </xf>
    <xf numFmtId="0" fontId="1" fillId="0" borderId="3" xfId="6" applyNumberFormat="1" applyFont="1" applyFill="1" applyBorder="1" applyProtection="1">
      <alignment horizontal="center" vertical="center" wrapText="1"/>
    </xf>
    <xf numFmtId="0" fontId="1" fillId="0" borderId="3" xfId="6" applyFont="1" applyFill="1" applyBorder="1">
      <alignment horizontal="center" vertical="center" wrapText="1"/>
    </xf>
    <xf numFmtId="0" fontId="1" fillId="0" borderId="3" xfId="7" applyNumberFormat="1" applyFont="1" applyFill="1" applyBorder="1" applyProtection="1">
      <alignment vertical="top" wrapText="1"/>
    </xf>
    <xf numFmtId="1" fontId="1" fillId="0" borderId="3" xfId="8" applyNumberFormat="1" applyFont="1" applyFill="1" applyBorder="1" applyProtection="1">
      <alignment horizontal="center" vertical="top" shrinkToFit="1"/>
    </xf>
    <xf numFmtId="4" fontId="1" fillId="0" borderId="3" xfId="9" applyNumberFormat="1" applyFont="1" applyFill="1" applyBorder="1" applyProtection="1">
      <alignment horizontal="right" vertical="top" shrinkToFit="1"/>
    </xf>
    <xf numFmtId="0" fontId="1" fillId="0" borderId="1" xfId="2" applyNumberFormat="1" applyFont="1" applyFill="1" applyProtection="1"/>
    <xf numFmtId="0" fontId="1" fillId="0" borderId="1" xfId="14" applyNumberFormat="1" applyFill="1" applyProtection="1">
      <alignment horizontal="left" wrapText="1"/>
    </xf>
    <xf numFmtId="0" fontId="1" fillId="0" borderId="1" xfId="14" applyFill="1">
      <alignment horizontal="left" wrapText="1"/>
    </xf>
    <xf numFmtId="0" fontId="1" fillId="0" borderId="1" xfId="14" applyNumberFormat="1" applyFill="1" applyProtection="1">
      <alignment horizontal="left" wrapText="1"/>
    </xf>
    <xf numFmtId="0" fontId="2" fillId="0" borderId="1" xfId="3" applyNumberFormat="1" applyFill="1" applyAlignment="1" applyProtection="1">
      <alignment horizontal="center" wrapText="1"/>
    </xf>
    <xf numFmtId="0" fontId="1" fillId="0" borderId="4" xfId="5" applyNumberFormat="1" applyFill="1" applyBorder="1" applyAlignment="1" applyProtection="1">
      <alignment horizontal="right"/>
    </xf>
    <xf numFmtId="168" fontId="1" fillId="0" borderId="3" xfId="2" applyNumberFormat="1" applyFont="1" applyFill="1" applyBorder="1" applyAlignment="1" applyProtection="1">
      <alignment vertical="top"/>
    </xf>
    <xf numFmtId="0" fontId="8" fillId="0" borderId="0" xfId="0" applyFont="1" applyFill="1" applyProtection="1">
      <protection locked="0"/>
    </xf>
    <xf numFmtId="4" fontId="9" fillId="0" borderId="3" xfId="0" applyNumberFormat="1" applyFont="1" applyFill="1" applyBorder="1" applyAlignment="1" applyProtection="1">
      <alignment vertical="top"/>
      <protection locked="0"/>
    </xf>
    <xf numFmtId="168" fontId="9" fillId="0" borderId="3" xfId="0" applyNumberFormat="1" applyFont="1" applyFill="1" applyBorder="1" applyAlignment="1" applyProtection="1">
      <alignment vertical="top"/>
      <protection locked="0"/>
    </xf>
    <xf numFmtId="0" fontId="3" fillId="0" borderId="3" xfId="7" applyNumberFormat="1" applyFont="1" applyFill="1" applyBorder="1" applyProtection="1">
      <alignment vertical="top" wrapText="1"/>
    </xf>
    <xf numFmtId="1" fontId="3" fillId="0" borderId="3" xfId="8" applyNumberFormat="1" applyFont="1" applyFill="1" applyBorder="1" applyProtection="1">
      <alignment horizontal="center" vertical="top" shrinkToFit="1"/>
    </xf>
    <xf numFmtId="4" fontId="3" fillId="0" borderId="3" xfId="9" applyNumberFormat="1" applyFont="1" applyFill="1" applyBorder="1" applyProtection="1">
      <alignment horizontal="right" vertical="top" shrinkToFit="1"/>
    </xf>
    <xf numFmtId="168" fontId="3" fillId="0" borderId="3" xfId="2" applyNumberFormat="1" applyFont="1" applyFill="1" applyBorder="1" applyAlignment="1" applyProtection="1">
      <alignment vertical="top"/>
    </xf>
    <xf numFmtId="4" fontId="10" fillId="0" borderId="3" xfId="0" applyNumberFormat="1" applyFont="1" applyFill="1" applyBorder="1" applyAlignment="1" applyProtection="1">
      <alignment vertical="top"/>
      <protection locked="0"/>
    </xf>
    <xf numFmtId="168" fontId="10" fillId="0" borderId="3" xfId="0" applyNumberFormat="1" applyFont="1" applyFill="1" applyBorder="1" applyAlignment="1" applyProtection="1">
      <alignment vertical="top"/>
      <protection locked="0"/>
    </xf>
    <xf numFmtId="0" fontId="11" fillId="0" borderId="3" xfId="6" applyFont="1" applyFill="1" applyBorder="1">
      <alignment horizontal="center" vertical="center" wrapText="1"/>
    </xf>
    <xf numFmtId="0" fontId="12" fillId="0" borderId="3" xfId="25" applyNumberFormat="1" applyFont="1" applyFill="1" applyBorder="1" applyProtection="1">
      <alignment horizontal="center" vertical="center" wrapText="1"/>
    </xf>
    <xf numFmtId="1" fontId="12" fillId="0" borderId="3" xfId="25" applyNumberFormat="1" applyFont="1" applyFill="1" applyBorder="1">
      <alignment horizontal="center" vertical="center" wrapText="1"/>
    </xf>
    <xf numFmtId="0" fontId="12" fillId="0" borderId="3" xfId="25" applyFont="1" applyFill="1" applyBorder="1">
      <alignment horizontal="center" vertical="center" wrapText="1"/>
    </xf>
    <xf numFmtId="0" fontId="13" fillId="0" borderId="0" xfId="0" applyFont="1" applyProtection="1">
      <protection locked="0"/>
    </xf>
    <xf numFmtId="168" fontId="9" fillId="0" borderId="3" xfId="0" applyNumberFormat="1" applyFont="1" applyFill="1" applyBorder="1" applyAlignment="1" applyProtection="1">
      <alignment horizontal="right" vertical="top"/>
      <protection locked="0"/>
    </xf>
    <xf numFmtId="168" fontId="1" fillId="0" borderId="3" xfId="2" applyNumberFormat="1" applyFont="1" applyFill="1" applyBorder="1" applyAlignment="1" applyProtection="1">
      <alignment horizontal="right" vertical="top"/>
    </xf>
    <xf numFmtId="0" fontId="3" fillId="0" borderId="3" xfId="11" applyNumberFormat="1" applyFont="1" applyFill="1" applyBorder="1" applyProtection="1">
      <alignment horizontal="left"/>
    </xf>
    <xf numFmtId="0" fontId="3" fillId="0" borderId="3" xfId="11" applyFont="1" applyFill="1" applyBorder="1">
      <alignment horizontal="left"/>
    </xf>
    <xf numFmtId="4" fontId="3" fillId="0" borderId="3" xfId="12" applyNumberFormat="1" applyFont="1" applyFill="1" applyBorder="1" applyProtection="1">
      <alignment horizontal="right" vertical="top" shrinkToFit="1"/>
    </xf>
    <xf numFmtId="168" fontId="3" fillId="0" borderId="3" xfId="2" applyNumberFormat="1" applyFont="1" applyFill="1" applyBorder="1" applyAlignment="1" applyProtection="1">
      <alignment horizontal="right" vertical="top"/>
    </xf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53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69"/>
  <sheetViews>
    <sheetView showGridLines="0" tabSelected="1" zoomScaleNormal="100" zoomScaleSheetLayoutView="100" workbookViewId="0">
      <pane ySplit="7" topLeftCell="A8" activePane="bottomLeft" state="frozen"/>
      <selection pane="bottomLeft" activeCell="G68" sqref="G68"/>
    </sheetView>
  </sheetViews>
  <sheetFormatPr defaultRowHeight="14.4" outlineLevelRow="2" x14ac:dyDescent="0.3"/>
  <cols>
    <col min="1" max="1" width="38.88671875" style="10" customWidth="1"/>
    <col min="2" max="2" width="10.44140625" style="10" customWidth="1"/>
    <col min="3" max="3" width="15.44140625" style="10" customWidth="1"/>
    <col min="4" max="4" width="16.33203125" style="10" customWidth="1"/>
    <col min="5" max="5" width="16.44140625" style="10" customWidth="1"/>
    <col min="6" max="6" width="19.33203125" style="10" customWidth="1"/>
    <col min="7" max="7" width="16.44140625" style="10" customWidth="1"/>
    <col min="8" max="8" width="16.88671875" style="25" customWidth="1"/>
    <col min="9" max="9" width="13.33203125" style="25" customWidth="1"/>
    <col min="10" max="16384" width="8.88671875" style="1"/>
  </cols>
  <sheetData>
    <row r="1" spans="1:9" x14ac:dyDescent="0.3">
      <c r="A1" s="7"/>
      <c r="B1" s="8"/>
      <c r="C1" s="8"/>
      <c r="D1" s="8"/>
      <c r="E1" s="9"/>
      <c r="F1" s="9"/>
      <c r="G1" s="9"/>
    </row>
    <row r="2" spans="1:9" ht="14.55" customHeight="1" x14ac:dyDescent="0.3">
      <c r="A2" s="7"/>
      <c r="B2" s="8"/>
      <c r="C2" s="8"/>
      <c r="D2" s="8"/>
      <c r="E2" s="9"/>
      <c r="F2" s="9"/>
      <c r="G2" s="9"/>
    </row>
    <row r="3" spans="1:9" ht="40.200000000000003" customHeight="1" x14ac:dyDescent="0.3">
      <c r="A3" s="22" t="s">
        <v>127</v>
      </c>
      <c r="B3" s="22"/>
      <c r="C3" s="22"/>
      <c r="D3" s="22"/>
      <c r="E3" s="22"/>
      <c r="F3" s="22"/>
      <c r="G3" s="22"/>
      <c r="H3" s="22"/>
      <c r="I3" s="22"/>
    </row>
    <row r="4" spans="1:9" ht="15.75" customHeight="1" x14ac:dyDescent="0.3">
      <c r="A4" s="11"/>
      <c r="B4" s="12"/>
      <c r="C4" s="12"/>
      <c r="D4" s="12"/>
      <c r="E4" s="12"/>
      <c r="F4" s="12"/>
      <c r="G4" s="9"/>
    </row>
    <row r="5" spans="1:9" ht="12.75" customHeight="1" x14ac:dyDescent="0.3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9" ht="38.25" customHeight="1" x14ac:dyDescent="0.3">
      <c r="A6" s="13" t="s">
        <v>1</v>
      </c>
      <c r="B6" s="13" t="s">
        <v>2</v>
      </c>
      <c r="C6" s="13" t="s">
        <v>3</v>
      </c>
      <c r="D6" s="13" t="s">
        <v>4</v>
      </c>
      <c r="E6" s="13" t="s">
        <v>122</v>
      </c>
      <c r="F6" s="2" t="s">
        <v>123</v>
      </c>
      <c r="G6" s="3" t="s">
        <v>124</v>
      </c>
      <c r="H6" s="2" t="s">
        <v>125</v>
      </c>
      <c r="I6" s="2" t="s">
        <v>126</v>
      </c>
    </row>
    <row r="7" spans="1:9" ht="14.4" customHeight="1" x14ac:dyDescent="0.3">
      <c r="A7" s="14"/>
      <c r="B7" s="14"/>
      <c r="C7" s="14"/>
      <c r="D7" s="14"/>
      <c r="E7" s="14"/>
      <c r="F7" s="2"/>
      <c r="G7" s="4"/>
      <c r="H7" s="5"/>
      <c r="I7" s="5"/>
    </row>
    <row r="8" spans="1:9" s="38" customFormat="1" ht="14.4" customHeight="1" x14ac:dyDescent="0.3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5">
        <v>6</v>
      </c>
      <c r="G8" s="36">
        <v>7</v>
      </c>
      <c r="H8" s="37">
        <v>8</v>
      </c>
      <c r="I8" s="37">
        <v>9</v>
      </c>
    </row>
    <row r="9" spans="1:9" ht="26.4" outlineLevel="1" x14ac:dyDescent="0.3">
      <c r="A9" s="28" t="s">
        <v>5</v>
      </c>
      <c r="B9" s="29" t="s">
        <v>6</v>
      </c>
      <c r="C9" s="30">
        <v>1769443696.6800001</v>
      </c>
      <c r="D9" s="30">
        <v>2007793912.3099999</v>
      </c>
      <c r="E9" s="30">
        <v>1997115515.01</v>
      </c>
      <c r="F9" s="30">
        <f>E9-C9</f>
        <v>227671818.32999992</v>
      </c>
      <c r="G9" s="31">
        <f>E9/C9*100</f>
        <v>112.86685859274186</v>
      </c>
      <c r="H9" s="32">
        <f>E9-D9</f>
        <v>-10678397.299999952</v>
      </c>
      <c r="I9" s="33">
        <f>E9/D9*100</f>
        <v>99.468152720529261</v>
      </c>
    </row>
    <row r="10" spans="1:9" ht="26.4" outlineLevel="2" x14ac:dyDescent="0.3">
      <c r="A10" s="15" t="s">
        <v>7</v>
      </c>
      <c r="B10" s="16" t="s">
        <v>8</v>
      </c>
      <c r="C10" s="17">
        <v>42686328.030000001</v>
      </c>
      <c r="D10" s="17">
        <v>73593267.219999999</v>
      </c>
      <c r="E10" s="17">
        <v>70466593.269999996</v>
      </c>
      <c r="F10" s="17">
        <f>E10-C10</f>
        <v>27780265.239999995</v>
      </c>
      <c r="G10" s="24">
        <f>E10/C10*100</f>
        <v>165.08000692979726</v>
      </c>
      <c r="H10" s="26">
        <f>E10-D10</f>
        <v>-3126673.950000003</v>
      </c>
      <c r="I10" s="27">
        <f>E10/D10*100</f>
        <v>95.751413046178385</v>
      </c>
    </row>
    <row r="11" spans="1:9" ht="52.8" outlineLevel="2" x14ac:dyDescent="0.3">
      <c r="A11" s="15" t="s">
        <v>9</v>
      </c>
      <c r="B11" s="16" t="s">
        <v>10</v>
      </c>
      <c r="C11" s="17">
        <v>1726757368.6500001</v>
      </c>
      <c r="D11" s="17">
        <v>1934200645.0899999</v>
      </c>
      <c r="E11" s="17">
        <v>1926648921.74</v>
      </c>
      <c r="F11" s="17">
        <f>E11-C11</f>
        <v>199891553.08999991</v>
      </c>
      <c r="G11" s="24">
        <f>E11/C11*100</f>
        <v>111.57612277897951</v>
      </c>
      <c r="H11" s="26">
        <f>E11-D11</f>
        <v>-7551723.3499999046</v>
      </c>
      <c r="I11" s="27">
        <f>E11/D11*100</f>
        <v>99.609568770997456</v>
      </c>
    </row>
    <row r="12" spans="1:9" ht="52.8" outlineLevel="1" x14ac:dyDescent="0.3">
      <c r="A12" s="28" t="s">
        <v>11</v>
      </c>
      <c r="B12" s="29" t="s">
        <v>12</v>
      </c>
      <c r="C12" s="30">
        <v>21789338.199999999</v>
      </c>
      <c r="D12" s="30">
        <v>24695807.129999999</v>
      </c>
      <c r="E12" s="30">
        <v>21832100.809999999</v>
      </c>
      <c r="F12" s="30">
        <f>E12-C12</f>
        <v>42762.609999999404</v>
      </c>
      <c r="G12" s="31">
        <f>E12/C12*100</f>
        <v>100.19625474444194</v>
      </c>
      <c r="H12" s="32">
        <f>E12-D12</f>
        <v>-2863706.3200000003</v>
      </c>
      <c r="I12" s="33">
        <f>E12/D12*100</f>
        <v>88.404078858709482</v>
      </c>
    </row>
    <row r="13" spans="1:9" ht="26.4" outlineLevel="2" x14ac:dyDescent="0.3">
      <c r="A13" s="15" t="s">
        <v>13</v>
      </c>
      <c r="B13" s="16" t="s">
        <v>14</v>
      </c>
      <c r="C13" s="17">
        <v>21289338.199999999</v>
      </c>
      <c r="D13" s="17">
        <v>23008275.23</v>
      </c>
      <c r="E13" s="17">
        <v>20144568.91</v>
      </c>
      <c r="F13" s="17">
        <f>E13-C13</f>
        <v>-1144769.2899999991</v>
      </c>
      <c r="G13" s="24">
        <f>E13/C13*100</f>
        <v>94.622804714521379</v>
      </c>
      <c r="H13" s="26">
        <f>E13-D13</f>
        <v>-2863706.3200000003</v>
      </c>
      <c r="I13" s="27">
        <f>E13/D13*100</f>
        <v>87.553581086051707</v>
      </c>
    </row>
    <row r="14" spans="1:9" ht="26.4" outlineLevel="2" x14ac:dyDescent="0.3">
      <c r="A14" s="15" t="s">
        <v>15</v>
      </c>
      <c r="B14" s="16" t="s">
        <v>16</v>
      </c>
      <c r="C14" s="17">
        <v>500000</v>
      </c>
      <c r="D14" s="17">
        <v>1687531.9</v>
      </c>
      <c r="E14" s="17">
        <v>1687531.9</v>
      </c>
      <c r="F14" s="17">
        <f>E14-C14</f>
        <v>1187531.8999999999</v>
      </c>
      <c r="G14" s="24">
        <f>E14/C14*100</f>
        <v>337.50637999999998</v>
      </c>
      <c r="H14" s="26">
        <f>E14-D14</f>
        <v>0</v>
      </c>
      <c r="I14" s="27">
        <f>E14/D14*100</f>
        <v>100</v>
      </c>
    </row>
    <row r="15" spans="1:9" ht="39.6" outlineLevel="1" x14ac:dyDescent="0.3">
      <c r="A15" s="28" t="s">
        <v>17</v>
      </c>
      <c r="B15" s="29" t="s">
        <v>18</v>
      </c>
      <c r="C15" s="30">
        <v>258848126.78999999</v>
      </c>
      <c r="D15" s="30">
        <v>279794079.56999999</v>
      </c>
      <c r="E15" s="30">
        <v>188001165.25999999</v>
      </c>
      <c r="F15" s="30">
        <f>E15-C15</f>
        <v>-70846961.530000001</v>
      </c>
      <c r="G15" s="31">
        <f>E15/C15*100</f>
        <v>72.629911443215818</v>
      </c>
      <c r="H15" s="32">
        <f>E15-D15</f>
        <v>-91792914.310000002</v>
      </c>
      <c r="I15" s="33">
        <f>E15/D15*100</f>
        <v>67.192688833490891</v>
      </c>
    </row>
    <row r="16" spans="1:9" ht="26.4" outlineLevel="2" x14ac:dyDescent="0.3">
      <c r="A16" s="15" t="s">
        <v>19</v>
      </c>
      <c r="B16" s="16" t="s">
        <v>20</v>
      </c>
      <c r="C16" s="17">
        <v>364995</v>
      </c>
      <c r="D16" s="17">
        <v>364995</v>
      </c>
      <c r="E16" s="17">
        <v>364995</v>
      </c>
      <c r="F16" s="17">
        <f>E16-C16</f>
        <v>0</v>
      </c>
      <c r="G16" s="24">
        <f>E16/C16*100</f>
        <v>100</v>
      </c>
      <c r="H16" s="26">
        <f>E16-D16</f>
        <v>0</v>
      </c>
      <c r="I16" s="27">
        <f>E16/D16*100</f>
        <v>100</v>
      </c>
    </row>
    <row r="17" spans="1:9" ht="26.4" outlineLevel="2" x14ac:dyDescent="0.3">
      <c r="A17" s="15" t="s">
        <v>21</v>
      </c>
      <c r="B17" s="16" t="s">
        <v>22</v>
      </c>
      <c r="C17" s="17">
        <v>87030885</v>
      </c>
      <c r="D17" s="17">
        <v>98444421.189999998</v>
      </c>
      <c r="E17" s="17">
        <v>6883486.9000000004</v>
      </c>
      <c r="F17" s="17">
        <f>E17-C17</f>
        <v>-80147398.099999994</v>
      </c>
      <c r="G17" s="24">
        <f>E17/C17*100</f>
        <v>7.9092461256713635</v>
      </c>
      <c r="H17" s="26">
        <f>E17-D17</f>
        <v>-91560934.289999992</v>
      </c>
      <c r="I17" s="27">
        <f>E17/D17*100</f>
        <v>6.9922569677307687</v>
      </c>
    </row>
    <row r="18" spans="1:9" ht="66" outlineLevel="2" x14ac:dyDescent="0.3">
      <c r="A18" s="15" t="s">
        <v>23</v>
      </c>
      <c r="B18" s="16" t="s">
        <v>24</v>
      </c>
      <c r="C18" s="17">
        <v>171452246.78999999</v>
      </c>
      <c r="D18" s="17">
        <v>180984663.38</v>
      </c>
      <c r="E18" s="17">
        <v>180752683.36000001</v>
      </c>
      <c r="F18" s="17">
        <f>E18-C18</f>
        <v>9300436.5700000226</v>
      </c>
      <c r="G18" s="24">
        <f>E18/C18*100</f>
        <v>105.42450550758397</v>
      </c>
      <c r="H18" s="26">
        <f>E18-D18</f>
        <v>-231980.01999998093</v>
      </c>
      <c r="I18" s="27">
        <f>E18/D18*100</f>
        <v>99.871823382342114</v>
      </c>
    </row>
    <row r="19" spans="1:9" ht="52.8" outlineLevel="1" x14ac:dyDescent="0.3">
      <c r="A19" s="28" t="s">
        <v>25</v>
      </c>
      <c r="B19" s="29" t="s">
        <v>26</v>
      </c>
      <c r="C19" s="30">
        <v>303157232.57999998</v>
      </c>
      <c r="D19" s="30">
        <v>337213980.93000001</v>
      </c>
      <c r="E19" s="30">
        <v>336728459.02999997</v>
      </c>
      <c r="F19" s="30">
        <f>E19-C19</f>
        <v>33571226.449999988</v>
      </c>
      <c r="G19" s="31">
        <f>E19/C19*100</f>
        <v>111.0738662456753</v>
      </c>
      <c r="H19" s="32">
        <f>E19-D19</f>
        <v>-485521.90000003576</v>
      </c>
      <c r="I19" s="33">
        <f>E19/D19*100</f>
        <v>99.85601964110117</v>
      </c>
    </row>
    <row r="20" spans="1:9" outlineLevel="2" x14ac:dyDescent="0.3">
      <c r="A20" s="15" t="s">
        <v>27</v>
      </c>
      <c r="B20" s="16" t="s">
        <v>28</v>
      </c>
      <c r="C20" s="17">
        <v>89317774.599999994</v>
      </c>
      <c r="D20" s="17">
        <v>102078650.19</v>
      </c>
      <c r="E20" s="17">
        <v>102078650.19</v>
      </c>
      <c r="F20" s="17">
        <f>E20-C20</f>
        <v>12760875.590000004</v>
      </c>
      <c r="G20" s="24">
        <f>E20/C20*100</f>
        <v>114.28705053070144</v>
      </c>
      <c r="H20" s="26">
        <f>E20-D20</f>
        <v>0</v>
      </c>
      <c r="I20" s="27">
        <f>E20/D20*100</f>
        <v>100</v>
      </c>
    </row>
    <row r="21" spans="1:9" ht="26.4" outlineLevel="2" x14ac:dyDescent="0.3">
      <c r="A21" s="15" t="s">
        <v>29</v>
      </c>
      <c r="B21" s="16" t="s">
        <v>30</v>
      </c>
      <c r="C21" s="17">
        <v>3806028</v>
      </c>
      <c r="D21" s="17">
        <v>18675518.100000001</v>
      </c>
      <c r="E21" s="17">
        <v>18189996.199999999</v>
      </c>
      <c r="F21" s="17">
        <f>E21-C21</f>
        <v>14383968.199999999</v>
      </c>
      <c r="G21" s="24">
        <f>E21/C21*100</f>
        <v>477.92596901546699</v>
      </c>
      <c r="H21" s="26">
        <f>E21-D21</f>
        <v>-485521.90000000224</v>
      </c>
      <c r="I21" s="27">
        <f>E21/D21*100</f>
        <v>97.400222594092298</v>
      </c>
    </row>
    <row r="22" spans="1:9" ht="39.6" outlineLevel="2" x14ac:dyDescent="0.3">
      <c r="A22" s="15" t="s">
        <v>31</v>
      </c>
      <c r="B22" s="16" t="s">
        <v>32</v>
      </c>
      <c r="C22" s="17">
        <v>210033429.97999999</v>
      </c>
      <c r="D22" s="17">
        <v>216459812.63999999</v>
      </c>
      <c r="E22" s="17">
        <v>216459812.63999999</v>
      </c>
      <c r="F22" s="17">
        <f>E22-C22</f>
        <v>6426382.6599999964</v>
      </c>
      <c r="G22" s="24">
        <f>E22/C22*100</f>
        <v>103.05969514501187</v>
      </c>
      <c r="H22" s="26">
        <f>E22-D22</f>
        <v>0</v>
      </c>
      <c r="I22" s="27">
        <f>E22/D22*100</f>
        <v>100</v>
      </c>
    </row>
    <row r="23" spans="1:9" ht="39.6" outlineLevel="1" x14ac:dyDescent="0.3">
      <c r="A23" s="28" t="s">
        <v>33</v>
      </c>
      <c r="B23" s="29" t="s">
        <v>34</v>
      </c>
      <c r="C23" s="30">
        <v>44976096.939999998</v>
      </c>
      <c r="D23" s="30">
        <v>67373959.069999993</v>
      </c>
      <c r="E23" s="30">
        <v>60012439.880000003</v>
      </c>
      <c r="F23" s="30">
        <f>E23-C23</f>
        <v>15036342.940000005</v>
      </c>
      <c r="G23" s="31">
        <f>E23/C23*100</f>
        <v>133.43185372456645</v>
      </c>
      <c r="H23" s="32">
        <f>E23-D23</f>
        <v>-7361519.1899999902</v>
      </c>
      <c r="I23" s="33">
        <f>E23/D23*100</f>
        <v>89.073643152910847</v>
      </c>
    </row>
    <row r="24" spans="1:9" ht="26.4" outlineLevel="2" x14ac:dyDescent="0.3">
      <c r="A24" s="15" t="s">
        <v>35</v>
      </c>
      <c r="B24" s="16" t="s">
        <v>36</v>
      </c>
      <c r="C24" s="17">
        <v>3647163.8</v>
      </c>
      <c r="D24" s="17">
        <v>4838430.03</v>
      </c>
      <c r="E24" s="17">
        <v>4107678.53</v>
      </c>
      <c r="F24" s="17">
        <f>E24-C24</f>
        <v>460514.73</v>
      </c>
      <c r="G24" s="24">
        <f>E24/C24*100</f>
        <v>112.62665334636191</v>
      </c>
      <c r="H24" s="26">
        <f>E24-D24</f>
        <v>-730751.50000000047</v>
      </c>
      <c r="I24" s="27">
        <f>E24/D24*100</f>
        <v>84.896929469495703</v>
      </c>
    </row>
    <row r="25" spans="1:9" ht="26.4" outlineLevel="2" x14ac:dyDescent="0.3">
      <c r="A25" s="15" t="s">
        <v>37</v>
      </c>
      <c r="B25" s="16" t="s">
        <v>38</v>
      </c>
      <c r="C25" s="17">
        <v>27022193.960000001</v>
      </c>
      <c r="D25" s="17">
        <v>31535957.02</v>
      </c>
      <c r="E25" s="17">
        <v>27014756.84</v>
      </c>
      <c r="F25" s="17">
        <f>E25-C25</f>
        <v>-7437.1200000010431</v>
      </c>
      <c r="G25" s="24">
        <f>E25/C25*100</f>
        <v>99.972477734372674</v>
      </c>
      <c r="H25" s="26">
        <f>E25-D25</f>
        <v>-4521200.18</v>
      </c>
      <c r="I25" s="27">
        <f>E25/D25*100</f>
        <v>85.663348738290495</v>
      </c>
    </row>
    <row r="26" spans="1:9" ht="26.4" outlineLevel="2" x14ac:dyDescent="0.3">
      <c r="A26" s="15" t="s">
        <v>39</v>
      </c>
      <c r="B26" s="16" t="s">
        <v>40</v>
      </c>
      <c r="C26" s="17">
        <v>14306739.18</v>
      </c>
      <c r="D26" s="17">
        <v>30999572.02</v>
      </c>
      <c r="E26" s="17">
        <v>28890004.510000002</v>
      </c>
      <c r="F26" s="17">
        <f>E26-C26</f>
        <v>14583265.330000002</v>
      </c>
      <c r="G26" s="24">
        <f>E26/C26*100</f>
        <v>201.93283840937403</v>
      </c>
      <c r="H26" s="26">
        <f>E26-D26</f>
        <v>-2109567.5099999979</v>
      </c>
      <c r="I26" s="27">
        <f>E26/D26*100</f>
        <v>93.194849565539258</v>
      </c>
    </row>
    <row r="27" spans="1:9" ht="66" outlineLevel="1" x14ac:dyDescent="0.3">
      <c r="A27" s="28" t="s">
        <v>41</v>
      </c>
      <c r="B27" s="29" t="s">
        <v>42</v>
      </c>
      <c r="C27" s="30">
        <v>5324744</v>
      </c>
      <c r="D27" s="30">
        <v>10343029.699999999</v>
      </c>
      <c r="E27" s="30">
        <v>6603029.7000000002</v>
      </c>
      <c r="F27" s="30">
        <f>E27-C27</f>
        <v>1278285.7000000002</v>
      </c>
      <c r="G27" s="31">
        <f>E27/C27*100</f>
        <v>124.00651937445255</v>
      </c>
      <c r="H27" s="32">
        <f>E27-D27</f>
        <v>-3739999.9999999991</v>
      </c>
      <c r="I27" s="33">
        <f>E27/D27*100</f>
        <v>63.840382281798924</v>
      </c>
    </row>
    <row r="28" spans="1:9" ht="39.6" outlineLevel="2" x14ac:dyDescent="0.3">
      <c r="A28" s="15" t="s">
        <v>43</v>
      </c>
      <c r="B28" s="16" t="s">
        <v>44</v>
      </c>
      <c r="C28" s="17">
        <v>4464200</v>
      </c>
      <c r="D28" s="17">
        <v>9590053.6999999993</v>
      </c>
      <c r="E28" s="17">
        <v>5850053.7000000002</v>
      </c>
      <c r="F28" s="17">
        <f>E28-C28</f>
        <v>1385853.7000000002</v>
      </c>
      <c r="G28" s="24">
        <f>E28/C28*100</f>
        <v>131.04371891940326</v>
      </c>
      <c r="H28" s="26">
        <f>E28-D28</f>
        <v>-3739999.9999999991</v>
      </c>
      <c r="I28" s="27">
        <f>E28/D28*100</f>
        <v>61.001261129538833</v>
      </c>
    </row>
    <row r="29" spans="1:9" ht="26.4" outlineLevel="2" x14ac:dyDescent="0.3">
      <c r="A29" s="15" t="s">
        <v>45</v>
      </c>
      <c r="B29" s="16" t="s">
        <v>46</v>
      </c>
      <c r="C29" s="17">
        <v>860544</v>
      </c>
      <c r="D29" s="17">
        <v>752976</v>
      </c>
      <c r="E29" s="17">
        <v>752976</v>
      </c>
      <c r="F29" s="17">
        <f>E29-C29</f>
        <v>-107568</v>
      </c>
      <c r="G29" s="24">
        <f>E29/C29*100</f>
        <v>87.5</v>
      </c>
      <c r="H29" s="26">
        <f>E29-D29</f>
        <v>0</v>
      </c>
      <c r="I29" s="27">
        <f>E29/D29*100</f>
        <v>100</v>
      </c>
    </row>
    <row r="30" spans="1:9" ht="52.8" outlineLevel="1" x14ac:dyDescent="0.3">
      <c r="A30" s="28" t="s">
        <v>47</v>
      </c>
      <c r="B30" s="29" t="s">
        <v>48</v>
      </c>
      <c r="C30" s="30">
        <v>27265225.02</v>
      </c>
      <c r="D30" s="30">
        <v>31694386.82</v>
      </c>
      <c r="E30" s="30">
        <v>31391890.27</v>
      </c>
      <c r="F30" s="30">
        <f>E30-C30</f>
        <v>4126665.25</v>
      </c>
      <c r="G30" s="31">
        <f>E30/C30*100</f>
        <v>115.13526936591553</v>
      </c>
      <c r="H30" s="32">
        <f>E30-D30</f>
        <v>-302496.55000000075</v>
      </c>
      <c r="I30" s="33">
        <f>E30/D30*100</f>
        <v>99.04558320778392</v>
      </c>
    </row>
    <row r="31" spans="1:9" ht="52.8" outlineLevel="2" x14ac:dyDescent="0.3">
      <c r="A31" s="15" t="s">
        <v>49</v>
      </c>
      <c r="B31" s="16" t="s">
        <v>50</v>
      </c>
      <c r="C31" s="17">
        <v>2090924</v>
      </c>
      <c r="D31" s="17">
        <v>2377782.56</v>
      </c>
      <c r="E31" s="17">
        <v>2377782.56</v>
      </c>
      <c r="F31" s="17">
        <f>E31-C31</f>
        <v>286858.56000000006</v>
      </c>
      <c r="G31" s="24">
        <f>E31/C31*100</f>
        <v>113.71922461074627</v>
      </c>
      <c r="H31" s="26">
        <f>E31-D31</f>
        <v>0</v>
      </c>
      <c r="I31" s="27">
        <f>E31/D31*100</f>
        <v>100</v>
      </c>
    </row>
    <row r="32" spans="1:9" ht="52.8" outlineLevel="2" x14ac:dyDescent="0.3">
      <c r="A32" s="15" t="s">
        <v>51</v>
      </c>
      <c r="B32" s="16" t="s">
        <v>52</v>
      </c>
      <c r="C32" s="17">
        <v>1738055.08</v>
      </c>
      <c r="D32" s="17">
        <v>2853348.42</v>
      </c>
      <c r="E32" s="17">
        <v>2835133.02</v>
      </c>
      <c r="F32" s="17">
        <f>E32-C32</f>
        <v>1097077.94</v>
      </c>
      <c r="G32" s="24">
        <f>E32/C32*100</f>
        <v>163.12101110167347</v>
      </c>
      <c r="H32" s="26">
        <f>E32-D32</f>
        <v>-18215.399999999907</v>
      </c>
      <c r="I32" s="27">
        <f>E32/D32*100</f>
        <v>99.361613188479808</v>
      </c>
    </row>
    <row r="33" spans="1:9" ht="66" outlineLevel="2" x14ac:dyDescent="0.3">
      <c r="A33" s="15" t="s">
        <v>53</v>
      </c>
      <c r="B33" s="16" t="s">
        <v>54</v>
      </c>
      <c r="C33" s="17">
        <v>23316245.940000001</v>
      </c>
      <c r="D33" s="17">
        <v>26343255.84</v>
      </c>
      <c r="E33" s="17">
        <v>26106974.690000001</v>
      </c>
      <c r="F33" s="17">
        <f>E33-C33</f>
        <v>2790728.75</v>
      </c>
      <c r="G33" s="24">
        <f>E33/C33*100</f>
        <v>111.96903119473613</v>
      </c>
      <c r="H33" s="26">
        <f>E33-D33</f>
        <v>-236281.14999999851</v>
      </c>
      <c r="I33" s="27">
        <f>E33/D33*100</f>
        <v>99.103067777821053</v>
      </c>
    </row>
    <row r="34" spans="1:9" ht="105.6" outlineLevel="2" x14ac:dyDescent="0.3">
      <c r="A34" s="15" t="s">
        <v>55</v>
      </c>
      <c r="B34" s="16" t="s">
        <v>56</v>
      </c>
      <c r="C34" s="17">
        <v>120000</v>
      </c>
      <c r="D34" s="17">
        <v>120000</v>
      </c>
      <c r="E34" s="17">
        <v>72000</v>
      </c>
      <c r="F34" s="17">
        <f>E34-C34</f>
        <v>-48000</v>
      </c>
      <c r="G34" s="24">
        <f>E34/C34*100</f>
        <v>60</v>
      </c>
      <c r="H34" s="26">
        <f>E34-D34</f>
        <v>-48000</v>
      </c>
      <c r="I34" s="27">
        <f>E34/D34*100</f>
        <v>60</v>
      </c>
    </row>
    <row r="35" spans="1:9" ht="26.4" outlineLevel="1" x14ac:dyDescent="0.3">
      <c r="A35" s="28" t="s">
        <v>57</v>
      </c>
      <c r="B35" s="29" t="s">
        <v>58</v>
      </c>
      <c r="C35" s="30">
        <v>10171406.5</v>
      </c>
      <c r="D35" s="30">
        <v>23351031.109999999</v>
      </c>
      <c r="E35" s="30">
        <v>20244860.390000001</v>
      </c>
      <c r="F35" s="30">
        <f>E35-C35</f>
        <v>10073453.890000001</v>
      </c>
      <c r="G35" s="31">
        <f>E35/C35*100</f>
        <v>199.03698067715612</v>
      </c>
      <c r="H35" s="32">
        <f>E35-D35</f>
        <v>-3106170.7199999988</v>
      </c>
      <c r="I35" s="33">
        <f>E35/D35*100</f>
        <v>86.697929074875873</v>
      </c>
    </row>
    <row r="36" spans="1:9" ht="26.4" outlineLevel="2" x14ac:dyDescent="0.3">
      <c r="A36" s="15" t="s">
        <v>59</v>
      </c>
      <c r="B36" s="16" t="s">
        <v>60</v>
      </c>
      <c r="C36" s="17">
        <v>10171406.5</v>
      </c>
      <c r="D36" s="17">
        <v>23351031.109999999</v>
      </c>
      <c r="E36" s="17">
        <v>20244860.390000001</v>
      </c>
      <c r="F36" s="17">
        <f>E36-C36</f>
        <v>10073453.890000001</v>
      </c>
      <c r="G36" s="24">
        <f>E36/C36*100</f>
        <v>199.03698067715612</v>
      </c>
      <c r="H36" s="26">
        <f>E36-D36</f>
        <v>-3106170.7199999988</v>
      </c>
      <c r="I36" s="27">
        <f>E36/D36*100</f>
        <v>86.697929074875873</v>
      </c>
    </row>
    <row r="37" spans="1:9" ht="26.4" outlineLevel="1" x14ac:dyDescent="0.3">
      <c r="A37" s="28" t="s">
        <v>61</v>
      </c>
      <c r="B37" s="29" t="s">
        <v>62</v>
      </c>
      <c r="C37" s="30">
        <v>195517987.34</v>
      </c>
      <c r="D37" s="30">
        <v>225790617.5</v>
      </c>
      <c r="E37" s="30">
        <v>212711084.34</v>
      </c>
      <c r="F37" s="30">
        <f>E37-C37</f>
        <v>17193097</v>
      </c>
      <c r="G37" s="31">
        <f>E37/C37*100</f>
        <v>108.7936139451465</v>
      </c>
      <c r="H37" s="32">
        <f>E37-D37</f>
        <v>-13079533.159999996</v>
      </c>
      <c r="I37" s="33">
        <f>E37/D37*100</f>
        <v>94.207229111280498</v>
      </c>
    </row>
    <row r="38" spans="1:9" ht="26.4" outlineLevel="2" x14ac:dyDescent="0.3">
      <c r="A38" s="15" t="s">
        <v>63</v>
      </c>
      <c r="B38" s="16" t="s">
        <v>64</v>
      </c>
      <c r="C38" s="17">
        <v>188517793.28999999</v>
      </c>
      <c r="D38" s="17">
        <v>202170506.25</v>
      </c>
      <c r="E38" s="17">
        <v>193602986.96000001</v>
      </c>
      <c r="F38" s="17">
        <f>E38-C38</f>
        <v>5085193.6700000167</v>
      </c>
      <c r="G38" s="24">
        <f>E38/C38*100</f>
        <v>102.69746085038105</v>
      </c>
      <c r="H38" s="26">
        <f>E38-D38</f>
        <v>-8567519.2899999917</v>
      </c>
      <c r="I38" s="27">
        <f>E38/D38*100</f>
        <v>95.762230876839396</v>
      </c>
    </row>
    <row r="39" spans="1:9" ht="66" outlineLevel="2" x14ac:dyDescent="0.3">
      <c r="A39" s="15" t="s">
        <v>65</v>
      </c>
      <c r="B39" s="16" t="s">
        <v>66</v>
      </c>
      <c r="C39" s="17">
        <v>7000194.0499999998</v>
      </c>
      <c r="D39" s="17">
        <v>23620111.25</v>
      </c>
      <c r="E39" s="17">
        <v>19108097.379999999</v>
      </c>
      <c r="F39" s="17">
        <f>E39-C39</f>
        <v>12107903.329999998</v>
      </c>
      <c r="G39" s="24">
        <f>E39/C39*100</f>
        <v>272.96525272752973</v>
      </c>
      <c r="H39" s="26">
        <f>E39-D39</f>
        <v>-4512013.870000001</v>
      </c>
      <c r="I39" s="27">
        <f>E39/D39*100</f>
        <v>80.897575704686815</v>
      </c>
    </row>
    <row r="40" spans="1:9" ht="39.6" outlineLevel="1" x14ac:dyDescent="0.3">
      <c r="A40" s="28" t="s">
        <v>68</v>
      </c>
      <c r="B40" s="29" t="s">
        <v>67</v>
      </c>
      <c r="C40" s="30">
        <v>4646000</v>
      </c>
      <c r="D40" s="30">
        <v>873250</v>
      </c>
      <c r="E40" s="30">
        <v>873250</v>
      </c>
      <c r="F40" s="30">
        <f>E40-C40</f>
        <v>-3772750</v>
      </c>
      <c r="G40" s="31">
        <f>E40/C40*100</f>
        <v>18.795738269479124</v>
      </c>
      <c r="H40" s="32">
        <f>E40-D40</f>
        <v>0</v>
      </c>
      <c r="I40" s="33">
        <f>E40/D40*100</f>
        <v>100</v>
      </c>
    </row>
    <row r="41" spans="1:9" ht="39.6" outlineLevel="2" x14ac:dyDescent="0.3">
      <c r="A41" s="15" t="s">
        <v>69</v>
      </c>
      <c r="B41" s="16" t="s">
        <v>70</v>
      </c>
      <c r="C41" s="17">
        <v>4646000</v>
      </c>
      <c r="D41" s="17">
        <v>873250</v>
      </c>
      <c r="E41" s="17">
        <v>873250</v>
      </c>
      <c r="F41" s="17">
        <f>E41-C41</f>
        <v>-3772750</v>
      </c>
      <c r="G41" s="24">
        <f>E41/C41*100</f>
        <v>18.795738269479124</v>
      </c>
      <c r="H41" s="26">
        <f>E41-D41</f>
        <v>0</v>
      </c>
      <c r="I41" s="27">
        <f>E41/D41*100</f>
        <v>100</v>
      </c>
    </row>
    <row r="42" spans="1:9" ht="26.4" outlineLevel="1" x14ac:dyDescent="0.3">
      <c r="A42" s="28" t="s">
        <v>71</v>
      </c>
      <c r="B42" s="29" t="s">
        <v>72</v>
      </c>
      <c r="C42" s="30">
        <v>399349</v>
      </c>
      <c r="D42" s="30">
        <v>1299349</v>
      </c>
      <c r="E42" s="30">
        <v>1298882.68</v>
      </c>
      <c r="F42" s="30">
        <f>E42-C42</f>
        <v>899533.67999999993</v>
      </c>
      <c r="G42" s="31">
        <f>E42/C42*100</f>
        <v>325.25001439843339</v>
      </c>
      <c r="H42" s="32">
        <f>E42-D42</f>
        <v>-466.32000000006519</v>
      </c>
      <c r="I42" s="33">
        <f>E42/D42*100</f>
        <v>99.964111258791903</v>
      </c>
    </row>
    <row r="43" spans="1:9" ht="39.6" outlineLevel="2" x14ac:dyDescent="0.3">
      <c r="A43" s="15" t="s">
        <v>73</v>
      </c>
      <c r="B43" s="16" t="s">
        <v>74</v>
      </c>
      <c r="C43" s="17">
        <v>399349</v>
      </c>
      <c r="D43" s="17">
        <v>1299349</v>
      </c>
      <c r="E43" s="17">
        <v>1298882.68</v>
      </c>
      <c r="F43" s="17">
        <f>E43-C43</f>
        <v>899533.67999999993</v>
      </c>
      <c r="G43" s="24">
        <f>E43/C43*100</f>
        <v>325.25001439843339</v>
      </c>
      <c r="H43" s="26">
        <f>E43-D43</f>
        <v>-466.32000000006519</v>
      </c>
      <c r="I43" s="27">
        <f>E43/D43*100</f>
        <v>99.964111258791903</v>
      </c>
    </row>
    <row r="44" spans="1:9" ht="39.6" outlineLevel="1" x14ac:dyDescent="0.3">
      <c r="A44" s="28" t="s">
        <v>75</v>
      </c>
      <c r="B44" s="29" t="s">
        <v>76</v>
      </c>
      <c r="C44" s="30">
        <v>12616917.75</v>
      </c>
      <c r="D44" s="30">
        <v>6140676.0300000003</v>
      </c>
      <c r="E44" s="30">
        <v>1394977.4</v>
      </c>
      <c r="F44" s="30">
        <f>E44-C44</f>
        <v>-11221940.35</v>
      </c>
      <c r="G44" s="31">
        <f>E44/C44*100</f>
        <v>11.056404009608448</v>
      </c>
      <c r="H44" s="32">
        <f>E44-D44</f>
        <v>-4745698.6300000008</v>
      </c>
      <c r="I44" s="33">
        <f>E44/D44*100</f>
        <v>22.717000427720006</v>
      </c>
    </row>
    <row r="45" spans="1:9" ht="39.6" outlineLevel="2" x14ac:dyDescent="0.3">
      <c r="A45" s="15" t="s">
        <v>77</v>
      </c>
      <c r="B45" s="16" t="s">
        <v>78</v>
      </c>
      <c r="C45" s="17">
        <v>12616917.75</v>
      </c>
      <c r="D45" s="17">
        <v>6140676.0300000003</v>
      </c>
      <c r="E45" s="17">
        <v>1394977.4</v>
      </c>
      <c r="F45" s="17">
        <f>E45-C45</f>
        <v>-11221940.35</v>
      </c>
      <c r="G45" s="24">
        <f>E45/C45*100</f>
        <v>11.056404009608448</v>
      </c>
      <c r="H45" s="26">
        <f>E45-D45</f>
        <v>-4745698.6300000008</v>
      </c>
      <c r="I45" s="27">
        <f>E45/D45*100</f>
        <v>22.717000427720006</v>
      </c>
    </row>
    <row r="46" spans="1:9" ht="26.4" outlineLevel="1" x14ac:dyDescent="0.3">
      <c r="A46" s="28" t="s">
        <v>79</v>
      </c>
      <c r="B46" s="29" t="s">
        <v>80</v>
      </c>
      <c r="C46" s="30">
        <v>281344766.83999997</v>
      </c>
      <c r="D46" s="30">
        <v>311605604.14999998</v>
      </c>
      <c r="E46" s="30">
        <v>301479407.20999998</v>
      </c>
      <c r="F46" s="30">
        <f>E46-C46</f>
        <v>20134640.370000005</v>
      </c>
      <c r="G46" s="31">
        <f>E46/C46*100</f>
        <v>107.15657184462597</v>
      </c>
      <c r="H46" s="32">
        <f>E46-D46</f>
        <v>-10126196.939999998</v>
      </c>
      <c r="I46" s="33">
        <f>E46/D46*100</f>
        <v>96.750316167251768</v>
      </c>
    </row>
    <row r="47" spans="1:9" ht="79.2" outlineLevel="2" x14ac:dyDescent="0.3">
      <c r="A47" s="15" t="s">
        <v>81</v>
      </c>
      <c r="B47" s="16" t="s">
        <v>82</v>
      </c>
      <c r="C47" s="17">
        <v>3868169.28</v>
      </c>
      <c r="D47" s="17">
        <v>5695013.3300000001</v>
      </c>
      <c r="E47" s="17">
        <v>5378998.5800000001</v>
      </c>
      <c r="F47" s="17">
        <f>E47-C47</f>
        <v>1510829.3000000003</v>
      </c>
      <c r="G47" s="24">
        <f>E47/C47*100</f>
        <v>139.05799334614437</v>
      </c>
      <c r="H47" s="26">
        <f>E47-D47</f>
        <v>-316014.75</v>
      </c>
      <c r="I47" s="27">
        <f>E47/D47*100</f>
        <v>94.451027035611872</v>
      </c>
    </row>
    <row r="48" spans="1:9" ht="79.2" outlineLevel="2" x14ac:dyDescent="0.3">
      <c r="A48" s="15" t="s">
        <v>83</v>
      </c>
      <c r="B48" s="16" t="s">
        <v>84</v>
      </c>
      <c r="C48" s="17">
        <v>216263833.24000001</v>
      </c>
      <c r="D48" s="17">
        <v>241864640.62</v>
      </c>
      <c r="E48" s="17">
        <v>233071101.99000001</v>
      </c>
      <c r="F48" s="17">
        <f>E48-C48</f>
        <v>16807268.75</v>
      </c>
      <c r="G48" s="24">
        <f>E48/C48*100</f>
        <v>107.77165025617022</v>
      </c>
      <c r="H48" s="26">
        <f>E48-D48</f>
        <v>-8793538.6299999952</v>
      </c>
      <c r="I48" s="27">
        <f>E48/D48*100</f>
        <v>96.364272757084919</v>
      </c>
    </row>
    <row r="49" spans="1:9" ht="92.4" outlineLevel="2" x14ac:dyDescent="0.3">
      <c r="A49" s="15" t="s">
        <v>85</v>
      </c>
      <c r="B49" s="16" t="s">
        <v>86</v>
      </c>
      <c r="C49" s="17">
        <v>47384254.829999998</v>
      </c>
      <c r="D49" s="17">
        <v>29941718.120000001</v>
      </c>
      <c r="E49" s="17">
        <v>29941718.120000001</v>
      </c>
      <c r="F49" s="17">
        <f>E49-C49</f>
        <v>-17442536.709999997</v>
      </c>
      <c r="G49" s="24">
        <f>E49/C49*100</f>
        <v>63.189171650839704</v>
      </c>
      <c r="H49" s="26">
        <f>E49-D49</f>
        <v>0</v>
      </c>
      <c r="I49" s="27">
        <f>E49/D49*100</f>
        <v>100</v>
      </c>
    </row>
    <row r="50" spans="1:9" ht="79.2" outlineLevel="2" x14ac:dyDescent="0.3">
      <c r="A50" s="15" t="s">
        <v>87</v>
      </c>
      <c r="B50" s="16" t="s">
        <v>88</v>
      </c>
      <c r="C50" s="17">
        <v>13828509.49</v>
      </c>
      <c r="D50" s="17">
        <v>8840787.0999999996</v>
      </c>
      <c r="E50" s="17">
        <v>8840787.0999999996</v>
      </c>
      <c r="F50" s="17">
        <f>E50-C50</f>
        <v>-4987722.3900000006</v>
      </c>
      <c r="G50" s="24">
        <f>E50/C50*100</f>
        <v>63.931598025030532</v>
      </c>
      <c r="H50" s="26">
        <f>E50-D50</f>
        <v>0</v>
      </c>
      <c r="I50" s="27">
        <f>E50/D50*100</f>
        <v>100</v>
      </c>
    </row>
    <row r="51" spans="1:9" ht="92.4" outlineLevel="2" x14ac:dyDescent="0.3">
      <c r="A51" s="15" t="s">
        <v>89</v>
      </c>
      <c r="B51" s="16" t="s">
        <v>90</v>
      </c>
      <c r="C51" s="17">
        <v>0</v>
      </c>
      <c r="D51" s="17">
        <v>25263444.98</v>
      </c>
      <c r="E51" s="17">
        <v>24246801.420000002</v>
      </c>
      <c r="F51" s="17">
        <f>E51-C51</f>
        <v>24246801.420000002</v>
      </c>
      <c r="G51" s="40" t="s">
        <v>128</v>
      </c>
      <c r="H51" s="26">
        <f>E51-D51</f>
        <v>-1016643.5599999987</v>
      </c>
      <c r="I51" s="27">
        <f>E51/D51*100</f>
        <v>95.975831638144243</v>
      </c>
    </row>
    <row r="52" spans="1:9" ht="26.4" outlineLevel="1" x14ac:dyDescent="0.3">
      <c r="A52" s="28" t="s">
        <v>91</v>
      </c>
      <c r="B52" s="29" t="s">
        <v>92</v>
      </c>
      <c r="C52" s="30">
        <v>16946772.170000002</v>
      </c>
      <c r="D52" s="30">
        <v>11130239.140000001</v>
      </c>
      <c r="E52" s="30">
        <v>11130239.140000001</v>
      </c>
      <c r="F52" s="30">
        <f>E52-C52</f>
        <v>-5816533.0300000012</v>
      </c>
      <c r="G52" s="31">
        <f>E52/C52*100</f>
        <v>65.677634822419392</v>
      </c>
      <c r="H52" s="32">
        <f>E52-D52</f>
        <v>0</v>
      </c>
      <c r="I52" s="33">
        <f>E52/D52*100</f>
        <v>100</v>
      </c>
    </row>
    <row r="53" spans="1:9" ht="52.8" outlineLevel="2" x14ac:dyDescent="0.3">
      <c r="A53" s="15" t="s">
        <v>93</v>
      </c>
      <c r="B53" s="16" t="s">
        <v>94</v>
      </c>
      <c r="C53" s="17">
        <v>472479</v>
      </c>
      <c r="D53" s="17">
        <v>527974.5</v>
      </c>
      <c r="E53" s="17">
        <v>527974.5</v>
      </c>
      <c r="F53" s="17">
        <f>E53-C53</f>
        <v>55495.5</v>
      </c>
      <c r="G53" s="24">
        <f>E53/C53*100</f>
        <v>111.7456013918079</v>
      </c>
      <c r="H53" s="26">
        <f>E53-D53</f>
        <v>0</v>
      </c>
      <c r="I53" s="27">
        <f>E53/D53*100</f>
        <v>100</v>
      </c>
    </row>
    <row r="54" spans="1:9" ht="52.8" outlineLevel="2" x14ac:dyDescent="0.3">
      <c r="A54" s="15" t="s">
        <v>95</v>
      </c>
      <c r="B54" s="16" t="s">
        <v>96</v>
      </c>
      <c r="C54" s="17">
        <v>1096194.24</v>
      </c>
      <c r="D54" s="17">
        <v>0</v>
      </c>
      <c r="E54" s="17">
        <v>0</v>
      </c>
      <c r="F54" s="17">
        <f>E54-C54</f>
        <v>-1096194.24</v>
      </c>
      <c r="G54" s="24">
        <f>E54/C54*100</f>
        <v>0</v>
      </c>
      <c r="H54" s="26">
        <f>E54-D54</f>
        <v>0</v>
      </c>
      <c r="I54" s="39" t="s">
        <v>128</v>
      </c>
    </row>
    <row r="55" spans="1:9" ht="79.2" outlineLevel="2" x14ac:dyDescent="0.3">
      <c r="A55" s="15" t="s">
        <v>97</v>
      </c>
      <c r="B55" s="16" t="s">
        <v>98</v>
      </c>
      <c r="C55" s="17">
        <v>15378098.93</v>
      </c>
      <c r="D55" s="17">
        <v>10602264.640000001</v>
      </c>
      <c r="E55" s="17">
        <v>10602264.640000001</v>
      </c>
      <c r="F55" s="17">
        <f>E55-C55</f>
        <v>-4775834.2899999991</v>
      </c>
      <c r="G55" s="24">
        <f>E55/C55*100</f>
        <v>68.943922706315959</v>
      </c>
      <c r="H55" s="26">
        <f>E55-D55</f>
        <v>0</v>
      </c>
      <c r="I55" s="27">
        <f>E55/D55*100</f>
        <v>100</v>
      </c>
    </row>
    <row r="56" spans="1:9" ht="39.6" outlineLevel="1" x14ac:dyDescent="0.3">
      <c r="A56" s="28" t="s">
        <v>99</v>
      </c>
      <c r="B56" s="29" t="s">
        <v>100</v>
      </c>
      <c r="C56" s="30">
        <v>10100</v>
      </c>
      <c r="D56" s="30">
        <v>984604.08</v>
      </c>
      <c r="E56" s="30">
        <v>974504.08</v>
      </c>
      <c r="F56" s="30">
        <f>E56-C56</f>
        <v>964404.08</v>
      </c>
      <c r="G56" s="31">
        <f>E56/C56*100</f>
        <v>9648.5552475247514</v>
      </c>
      <c r="H56" s="32">
        <f>E56-D56</f>
        <v>-10100</v>
      </c>
      <c r="I56" s="33">
        <f>E56/D56*100</f>
        <v>98.974206972613814</v>
      </c>
    </row>
    <row r="57" spans="1:9" ht="39.6" outlineLevel="2" x14ac:dyDescent="0.3">
      <c r="A57" s="15" t="s">
        <v>101</v>
      </c>
      <c r="B57" s="16" t="s">
        <v>102</v>
      </c>
      <c r="C57" s="17">
        <v>10100</v>
      </c>
      <c r="D57" s="17">
        <v>10100</v>
      </c>
      <c r="E57" s="17">
        <v>0</v>
      </c>
      <c r="F57" s="17">
        <f>E57-C57</f>
        <v>-10100</v>
      </c>
      <c r="G57" s="24">
        <f>E57/C57*100</f>
        <v>0</v>
      </c>
      <c r="H57" s="26">
        <f>E57-D57</f>
        <v>-10100</v>
      </c>
      <c r="I57" s="27">
        <f>E57/D57*100</f>
        <v>0</v>
      </c>
    </row>
    <row r="58" spans="1:9" ht="39.6" outlineLevel="2" x14ac:dyDescent="0.3">
      <c r="A58" s="15" t="s">
        <v>103</v>
      </c>
      <c r="B58" s="16" t="s">
        <v>104</v>
      </c>
      <c r="C58" s="17">
        <v>0</v>
      </c>
      <c r="D58" s="17">
        <v>974504.08</v>
      </c>
      <c r="E58" s="17">
        <v>974504.08</v>
      </c>
      <c r="F58" s="17">
        <f>E58-C58</f>
        <v>974504.08</v>
      </c>
      <c r="G58" s="40" t="s">
        <v>128</v>
      </c>
      <c r="H58" s="26">
        <f>E58-D58</f>
        <v>0</v>
      </c>
      <c r="I58" s="27">
        <f>E58/D58*100</f>
        <v>100</v>
      </c>
    </row>
    <row r="59" spans="1:9" ht="39.6" outlineLevel="1" x14ac:dyDescent="0.3">
      <c r="A59" s="28" t="s">
        <v>105</v>
      </c>
      <c r="B59" s="29" t="s">
        <v>106</v>
      </c>
      <c r="C59" s="30">
        <v>13728766.439999999</v>
      </c>
      <c r="D59" s="30">
        <v>13868929.189999999</v>
      </c>
      <c r="E59" s="30">
        <v>13432765.57</v>
      </c>
      <c r="F59" s="30">
        <f>E59-C59</f>
        <v>-296000.86999999918</v>
      </c>
      <c r="G59" s="31">
        <f>E59/C59*100</f>
        <v>97.843936880318864</v>
      </c>
      <c r="H59" s="32">
        <f>E59-D59</f>
        <v>-436163.61999999918</v>
      </c>
      <c r="I59" s="33">
        <f>E59/D59*100</f>
        <v>96.855102408955347</v>
      </c>
    </row>
    <row r="60" spans="1:9" ht="39.6" outlineLevel="2" x14ac:dyDescent="0.3">
      <c r="A60" s="15" t="s">
        <v>107</v>
      </c>
      <c r="B60" s="16" t="s">
        <v>108</v>
      </c>
      <c r="C60" s="17">
        <v>13728766.439999999</v>
      </c>
      <c r="D60" s="17">
        <v>13868929.189999999</v>
      </c>
      <c r="E60" s="17">
        <v>13432765.57</v>
      </c>
      <c r="F60" s="17">
        <f>E60-C60</f>
        <v>-296000.86999999918</v>
      </c>
      <c r="G60" s="24">
        <f>E60/C60*100</f>
        <v>97.843936880318864</v>
      </c>
      <c r="H60" s="26">
        <f>E60-D60</f>
        <v>-436163.61999999918</v>
      </c>
      <c r="I60" s="27">
        <f>E60/D60*100</f>
        <v>96.855102408955347</v>
      </c>
    </row>
    <row r="61" spans="1:9" ht="92.4" outlineLevel="1" x14ac:dyDescent="0.3">
      <c r="A61" s="28" t="s">
        <v>109</v>
      </c>
      <c r="B61" s="29" t="s">
        <v>110</v>
      </c>
      <c r="C61" s="30">
        <v>67201601.689999998</v>
      </c>
      <c r="D61" s="30">
        <v>80281349.579999998</v>
      </c>
      <c r="E61" s="30">
        <v>76745552.510000005</v>
      </c>
      <c r="F61" s="30">
        <f>E61-C61</f>
        <v>9543950.8200000077</v>
      </c>
      <c r="G61" s="31">
        <f>E61/C61*100</f>
        <v>114.20196926856909</v>
      </c>
      <c r="H61" s="32">
        <f>E61-D61</f>
        <v>-3535797.0699999928</v>
      </c>
      <c r="I61" s="33">
        <f>E61/D61*100</f>
        <v>95.595742861202666</v>
      </c>
    </row>
    <row r="62" spans="1:9" ht="92.4" outlineLevel="2" x14ac:dyDescent="0.3">
      <c r="A62" s="15" t="s">
        <v>111</v>
      </c>
      <c r="B62" s="16" t="s">
        <v>112</v>
      </c>
      <c r="C62" s="17">
        <v>24432880.16</v>
      </c>
      <c r="D62" s="17">
        <v>35577915</v>
      </c>
      <c r="E62" s="17">
        <v>32525799.449999999</v>
      </c>
      <c r="F62" s="17">
        <f>E62-C62</f>
        <v>8092919.2899999991</v>
      </c>
      <c r="G62" s="24">
        <f>E62/C62*100</f>
        <v>133.1230671005755</v>
      </c>
      <c r="H62" s="26">
        <f>E62-D62</f>
        <v>-3052115.5500000007</v>
      </c>
      <c r="I62" s="27">
        <f>E62/D62*100</f>
        <v>91.421319799094476</v>
      </c>
    </row>
    <row r="63" spans="1:9" ht="66" outlineLevel="2" x14ac:dyDescent="0.3">
      <c r="A63" s="15" t="s">
        <v>113</v>
      </c>
      <c r="B63" s="16" t="s">
        <v>114</v>
      </c>
      <c r="C63" s="17">
        <v>42768721.530000001</v>
      </c>
      <c r="D63" s="17">
        <v>44703434.579999998</v>
      </c>
      <c r="E63" s="17">
        <v>44219753.060000002</v>
      </c>
      <c r="F63" s="17">
        <f>E63-C63</f>
        <v>1451031.5300000012</v>
      </c>
      <c r="G63" s="24">
        <f>E63/C63*100</f>
        <v>103.39274001674841</v>
      </c>
      <c r="H63" s="26">
        <f>E63-D63</f>
        <v>-483681.51999999583</v>
      </c>
      <c r="I63" s="27">
        <f>E63/D63*100</f>
        <v>98.918021569160601</v>
      </c>
    </row>
    <row r="64" spans="1:9" ht="92.4" outlineLevel="1" x14ac:dyDescent="0.3">
      <c r="A64" s="28" t="s">
        <v>115</v>
      </c>
      <c r="B64" s="29" t="s">
        <v>116</v>
      </c>
      <c r="C64" s="30">
        <v>58300</v>
      </c>
      <c r="D64" s="30">
        <v>58300</v>
      </c>
      <c r="E64" s="30">
        <v>58300</v>
      </c>
      <c r="F64" s="30">
        <f>E64-C64</f>
        <v>0</v>
      </c>
      <c r="G64" s="31">
        <f>E64/C64*100</f>
        <v>100</v>
      </c>
      <c r="H64" s="32">
        <f>E64-D64</f>
        <v>0</v>
      </c>
      <c r="I64" s="33">
        <f>E64/D64*100</f>
        <v>100</v>
      </c>
    </row>
    <row r="65" spans="1:9" ht="66" outlineLevel="2" x14ac:dyDescent="0.3">
      <c r="A65" s="15" t="s">
        <v>117</v>
      </c>
      <c r="B65" s="16" t="s">
        <v>118</v>
      </c>
      <c r="C65" s="17">
        <v>58300</v>
      </c>
      <c r="D65" s="17">
        <v>58300</v>
      </c>
      <c r="E65" s="17">
        <v>58300</v>
      </c>
      <c r="F65" s="17">
        <f>E65-C65</f>
        <v>0</v>
      </c>
      <c r="G65" s="24">
        <f>E65/C65*100</f>
        <v>100</v>
      </c>
      <c r="H65" s="26">
        <f>E65-D65</f>
        <v>0</v>
      </c>
      <c r="I65" s="27">
        <f>E65/D65*100</f>
        <v>100</v>
      </c>
    </row>
    <row r="66" spans="1:9" ht="92.4" x14ac:dyDescent="0.3">
      <c r="A66" s="28" t="s">
        <v>119</v>
      </c>
      <c r="B66" s="29" t="s">
        <v>120</v>
      </c>
      <c r="C66" s="30">
        <v>0</v>
      </c>
      <c r="D66" s="30">
        <v>157034670.58000001</v>
      </c>
      <c r="E66" s="30">
        <v>155795060.66999999</v>
      </c>
      <c r="F66" s="30">
        <f>E66-C66</f>
        <v>155795060.66999999</v>
      </c>
      <c r="G66" s="44" t="s">
        <v>128</v>
      </c>
      <c r="H66" s="32">
        <f>E66-D66</f>
        <v>-1239609.9100000262</v>
      </c>
      <c r="I66" s="33">
        <f>E66/D66*100</f>
        <v>99.210613869267476</v>
      </c>
    </row>
    <row r="67" spans="1:9" s="6" customFormat="1" ht="12.75" customHeight="1" x14ac:dyDescent="0.3">
      <c r="A67" s="41" t="s">
        <v>121</v>
      </c>
      <c r="B67" s="42"/>
      <c r="C67" s="43">
        <f>C9+C12+C15+C19+C23+C27+C30+C35+C37+C40+C42+C44+C46+C52+C56+C59+C61+C64</f>
        <v>3033446427.9400005</v>
      </c>
      <c r="D67" s="43">
        <f>D9+D12+D15+D19+D23+D27+D30+D35+D37+D40+D42+D44+D46+D52+D56+D59+D61+D64+D66</f>
        <v>3591327775.8900003</v>
      </c>
      <c r="E67" s="43">
        <f t="shared" ref="E67:H67" si="0">E9+E12+E15+E19+E23+E27+E30+E35+E37+E40+E42+E44+E46+E52+E56+E59+E61+E64+E66</f>
        <v>3437823483.9499998</v>
      </c>
      <c r="F67" s="43">
        <f t="shared" si="0"/>
        <v>404377056.00999999</v>
      </c>
      <c r="G67" s="43"/>
      <c r="H67" s="43">
        <f t="shared" si="0"/>
        <v>-153504291.94</v>
      </c>
      <c r="I67" s="43"/>
    </row>
    <row r="68" spans="1:9" ht="12.75" customHeight="1" x14ac:dyDescent="0.3">
      <c r="A68" s="18"/>
      <c r="B68" s="18"/>
      <c r="C68" s="18"/>
      <c r="D68" s="18"/>
      <c r="E68" s="18"/>
      <c r="F68" s="18"/>
      <c r="G68" s="18"/>
    </row>
    <row r="69" spans="1:9" ht="14.55" customHeight="1" x14ac:dyDescent="0.3">
      <c r="A69" s="19"/>
      <c r="B69" s="20"/>
      <c r="C69" s="20"/>
      <c r="D69" s="20"/>
      <c r="E69" s="21"/>
      <c r="F69" s="21"/>
      <c r="G69" s="9"/>
    </row>
  </sheetData>
  <mergeCells count="16">
    <mergeCell ref="A69:D69"/>
    <mergeCell ref="G6:G7"/>
    <mergeCell ref="H6:H7"/>
    <mergeCell ref="I6:I7"/>
    <mergeCell ref="A3:I3"/>
    <mergeCell ref="A5:I5"/>
    <mergeCell ref="A67:B67"/>
    <mergeCell ref="C6:C7"/>
    <mergeCell ref="D6:D7"/>
    <mergeCell ref="A1:D1"/>
    <mergeCell ref="A6:A7"/>
    <mergeCell ref="A2:D2"/>
    <mergeCell ref="A4:F4"/>
    <mergeCell ref="B6:B7"/>
    <mergeCell ref="F6:F7"/>
    <mergeCell ref="E6:E7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01.01.2023&lt;/string&gt;&#10;  &lt;/DateInfo&gt;&#10;  &lt;Code&gt;SQUERY_ANAL_ISP_BUDG&lt;/Code&gt;&#10;  &lt;ObjectCode&gt;SQUERY_ANAL_ISP_BUDG&lt;/ObjectCode&gt;&#10;  &lt;DocName&gt;Рабочая от Анэт (копия от 18.05.2022 13_47_27)(Аналитический отчет по исполнению бюджета с произвольной группировкой)&lt;/DocName&gt;&#10;  &lt;VariantName&gt;Рабочая от Анэт (копия от 18.05.2022 13:47:27)&lt;/VariantName&gt;&#10;  &lt;VariantLink&gt;21902199&lt;/VariantLink&gt;&#10;  &lt;ReportCode&gt;BF40A31D17D54C8180207D22010A28&lt;/ReportCode&gt;&#10;  &lt;SvodReportLink xsi:nil=&quot;true&quot; /&gt;&#10;  &lt;ReportLink&gt;19816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0435ECE-187E-4268-91A9-6F355A5E9E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Бандуристова Ирина Вадимовна</dc:creator>
  <cp:lastModifiedBy>Бандуристова-ИВ</cp:lastModifiedBy>
  <dcterms:created xsi:type="dcterms:W3CDTF">2023-08-31T05:25:46Z</dcterms:created>
  <dcterms:modified xsi:type="dcterms:W3CDTF">2023-08-31T05:43:00Z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Рабочая от Анэт (копия от 18.05.2022 13_47_27)(Аналитический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Рабочая от Анэт (копия от 18.05.2022 13_47_27)(3).xlsx</vt:lpwstr>
  </property>
  <property fmtid="{D5CDD505-2E9C-101B-9397-08002B2CF9AE}" pid="4" name="Версия клиента">
    <vt:lpwstr>23.1.25.5241 (.NET 4.7.2)</vt:lpwstr>
  </property>
  <property fmtid="{D5CDD505-2E9C-101B-9397-08002B2CF9AE}" pid="5" name="Версия базы">
    <vt:lpwstr>23.1.1401.36872682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agb_2022</vt:lpwstr>
  </property>
  <property fmtid="{D5CDD505-2E9C-101B-9397-08002B2CF9AE}" pid="9" name="Пользователь">
    <vt:lpwstr>бандуристоваив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