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H62" i="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2"/>
  <c r="G8"/>
  <c r="F6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8"/>
</calcChain>
</file>

<file path=xl/sharedStrings.xml><?xml version="1.0" encoding="utf-8"?>
<sst xmlns="http://schemas.openxmlformats.org/spreadsheetml/2006/main" count="122" uniqueCount="122">
  <si>
    <t>Наименование показателя</t>
  </si>
  <si>
    <t/>
  </si>
  <si>
    <t>Ц.ст.</t>
  </si>
  <si>
    <t>Первоначальная роспись/план</t>
  </si>
  <si>
    <t>Уточненная роспись/план</t>
  </si>
  <si>
    <t>Касс. расход</t>
  </si>
  <si>
    <t xml:space="preserve">    Муниципальная программа "Развитие образования"</t>
  </si>
  <si>
    <t>0100000000</t>
  </si>
  <si>
    <t xml:space="preserve">      Подпрограмма "Развитие современной системы образования"</t>
  </si>
  <si>
    <t>0110000000</t>
  </si>
  <si>
    <t xml:space="preserve">      Ведомственная целевая программа "Развитие дошкольного, общего и дополнительного образования детей" на 2021-2023 годы</t>
  </si>
  <si>
    <t>0120000000</t>
  </si>
  <si>
    <t xml:space="preserve">    Муниципальная программа "Социальная поддержка граждан и социально ориентированных организаций"</t>
  </si>
  <si>
    <t>0200000000</t>
  </si>
  <si>
    <t xml:space="preserve">      Подпрограмма № 1 "Социальная поддержка отдельных категорий граждан"</t>
  </si>
  <si>
    <t>0210000000</t>
  </si>
  <si>
    <t xml:space="preserve">      Подпрограмма № 2 "Поддержка социально ориентированных организаций"</t>
  </si>
  <si>
    <t>0220000000</t>
  </si>
  <si>
    <t xml:space="preserve">    Муниципальная программа "Развитие физической культуры и спорта"</t>
  </si>
  <si>
    <t>0300000000</t>
  </si>
  <si>
    <t xml:space="preserve">      Подпрограмма 1 "Развитие массового спорта"</t>
  </si>
  <si>
    <t>0310000000</t>
  </si>
  <si>
    <t xml:space="preserve">      Подпрограмма 2 "Развитие спортивной инфраструктуры"</t>
  </si>
  <si>
    <t>0320000000</t>
  </si>
  <si>
    <t xml:space="preserve">    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</si>
  <si>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>0330000000</t>
  </si>
  <si>
    <t xml:space="preserve">    Муниципальная программа "Развитие культуры и молодежной политики, сохранение культурного наследия города"</t>
  </si>
  <si>
    <t>0400000000</t>
  </si>
  <si>
    <t xml:space="preserve">      Подпрограмма 1 "Культура"</t>
  </si>
  <si>
    <t>0410000000</t>
  </si>
  <si>
    <t xml:space="preserve">      Подпрограмма 2  "Вовлечение молодежи в социальную практику"</t>
  </si>
  <si>
    <t>0420000000</t>
  </si>
  <si>
    <t xml:space="preserve">      Ведомственная  целевая программа  "Услуги учреждений культуры и молодёжной политики"</t>
  </si>
  <si>
    <t>0430000000</t>
  </si>
  <si>
    <t xml:space="preserve">    Муниципальная программа "Обеспечение комфортной среды проживания населения города"</t>
  </si>
  <si>
    <t>0500000000</t>
  </si>
  <si>
    <t xml:space="preserve">      Подпрограмма № 1 "Организация сферы  ритуальных услуг"</t>
  </si>
  <si>
    <t>0510000000</t>
  </si>
  <si>
    <t xml:space="preserve">      Подпрограмма № 2 "Наружное уличное освещение"</t>
  </si>
  <si>
    <t>0520000000</t>
  </si>
  <si>
    <t xml:space="preserve">      Подпрограмма № 3 "Внешнее благоустройство городских территорий"</t>
  </si>
  <si>
    <t>0530000000</t>
  </si>
  <si>
    <t xml:space="preserve">    Муниципальная  программа "Обеспечение доступным и комфортным жильем и коммунальными  услугами населения города"</t>
  </si>
  <si>
    <t>0600000000</t>
  </si>
  <si>
    <t xml:space="preserve">      Подпрограмма № 1 "Поддержка и  стимулирование жилищного строительства в городе Апатиты"</t>
  </si>
  <si>
    <t>0610000000</t>
  </si>
  <si>
    <t xml:space="preserve">      Подпрограмма № 2 "Обеспечение жильем  молодых семей города Апатиты"</t>
  </si>
  <si>
    <t>0620000000</t>
  </si>
  <si>
    <t xml:space="preserve">    Муниципальная  программа "Обеспечение общественного порядка и безопасности населения города Апатиты"</t>
  </si>
  <si>
    <t>0700000000</t>
  </si>
  <si>
    <t xml:space="preserve">      Подпрограмма № 2 "Профилактика наркомании, алкоголизма и употребления табака в молодежной среде города Апатиты"</t>
  </si>
  <si>
    <t>0720000000</t>
  </si>
  <si>
    <t xml:space="preserve">      Подпрограмма № 3 "Обеспечение  безопасности и защиты населения в области гражданской обороны и чрезвычайных  ситуаций"</t>
  </si>
  <si>
    <t>0730000000</t>
  </si>
  <si>
    <t xml:space="preserve">    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</si>
  <si>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>0740000000</t>
  </si>
  <si>
    <t xml:space="preserve">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</si>
  <si>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>0750000000</t>
  </si>
  <si>
    <t xml:space="preserve">    Муниципальная  программа "Охрана окружающей среды"</t>
  </si>
  <si>
    <t>0800000000</t>
  </si>
  <si>
    <t xml:space="preserve">      Подпрограмма 1 "Обеспечение экологической безопасности"</t>
  </si>
  <si>
    <t>0810000000</t>
  </si>
  <si>
    <t xml:space="preserve">    Муниципальная  программа "Развитие транспортной системы"</t>
  </si>
  <si>
    <t>0900000000</t>
  </si>
  <si>
    <t xml:space="preserve">      Подпрограмма № 1 "Развитие дорожного  хозяйства"</t>
  </si>
  <si>
    <t>0910000000</t>
  </si>
  <si>
    <t xml:space="preserve">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</si>
  <si>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>0930000000</t>
  </si>
  <si>
    <t xml:space="preserve">    Муниципальная  программа "Энергоэффективность и развитие энергетики"</t>
  </si>
  <si>
    <t>1000000000</t>
  </si>
  <si>
    <t xml:space="preserve">      Подпрограмма "Энергосбережение и  повышение энергетической эффективности"</t>
  </si>
  <si>
    <t>1010000000</t>
  </si>
  <si>
    <t xml:space="preserve">    Муниципальная программа "Экономический потенциал"</t>
  </si>
  <si>
    <t>1100000000</t>
  </si>
  <si>
    <t xml:space="preserve">      Подпрограмма 1 "Создание условий для ведения бизнеса на территории города Апатиты"</t>
  </si>
  <si>
    <t>1110000000</t>
  </si>
  <si>
    <t xml:space="preserve">    Муниципальная  программа "Управление муниципальными финансами"</t>
  </si>
  <si>
    <t>1200000000</t>
  </si>
  <si>
    <t xml:space="preserve">      Подпрограмма № 1 "Обеспечение эффективного управления муниципальными финансами"</t>
  </si>
  <si>
    <t>1210000000</t>
  </si>
  <si>
    <t xml:space="preserve">    Муниципальная  программа "Муниципальное управление"</t>
  </si>
  <si>
    <t>1300000000</t>
  </si>
  <si>
    <t xml:space="preserve">      Аналитическая ведомственная целевая программа № 1 "Развитие архивного дела на территории муниципального образования город Апатиты с подведомственной территорией Мурманской области"</t>
  </si>
  <si>
    <t>1310000000</t>
  </si>
  <si>
    <t xml:space="preserve">      Аналитическая ведомственная целевая программа № 2 "Обеспечение деятельности Администрации муниципального образования город Апатиты с подведомственной территорией Мурманской области"</t>
  </si>
  <si>
    <t>1320000000</t>
  </si>
  <si>
    <t xml:space="preserve">      Аналитическая ведомственная целевая программа № 5 "Обеспечение деятельности муниципального казенного учреждения "Управление бухгалтерского учета и материально-технического обеспечения деятельности органов местного самоуправления"</t>
  </si>
  <si>
    <t>1350000000</t>
  </si>
  <si>
    <t xml:space="preserve">    Муниципальная  программа "Информационное общество"</t>
  </si>
  <si>
    <t>1400000000</t>
  </si>
  <si>
    <t xml:space="preserve">      Подпрограмма 1 "Развитие современной информационной и телекоммуникационной инфраструктуры органов местного самоуправления"</t>
  </si>
  <si>
    <t>1410000000</t>
  </si>
  <si>
    <t xml:space="preserve">    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</si>
  <si>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>1430000000</t>
  </si>
  <si>
    <t xml:space="preserve">    Муниципальная  программа "Создание условий для развития жилищно-коммунального  хозяйства"</t>
  </si>
  <si>
    <t>1500000000</t>
  </si>
  <si>
    <t xml:space="preserve">      Подпрограмма № 1 "Поддержка развития  товариществ собственников недвижимости в многоквартирных домах"</t>
  </si>
  <si>
    <t>1510000000</t>
  </si>
  <si>
    <t xml:space="preserve">    Муниципальная  программа "Капитальный ремонт многоквартирных домов"</t>
  </si>
  <si>
    <t>1600000000</t>
  </si>
  <si>
    <t xml:space="preserve">      Подпрограмма "Проведение  капитального ремонта многоквартирных домов"</t>
  </si>
  <si>
    <t>1610000000</t>
  </si>
  <si>
    <t xml:space="preserve">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</si>
  <si>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>1700000000</t>
  </si>
  <si>
    <t xml:space="preserve">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</si>
  <si>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1710000000</t>
  </si>
  <si>
    <t xml:space="preserve">    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</si>
  <si>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1720000000</t>
  </si>
  <si>
    <t xml:space="preserve">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</si>
  <si>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>1900000000</t>
  </si>
  <si>
    <t xml:space="preserve">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</si>
  <si>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1910000000</t>
  </si>
  <si>
    <t xml:space="preserve">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</si>
  <si>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>2000000000</t>
  </si>
  <si>
    <t>ВСЕГО РАСХОДОВ:</t>
  </si>
  <si>
    <t xml:space="preserve"> _______________  </t>
  </si>
  <si>
    <t>Сведения о фактически произведенных расходах на реализацию муниципальных программ за 2023 год в сравнении с первоначально утвержденными решением о городском бюджете значениями</t>
  </si>
  <si>
    <t>Отклонение кассового расхода от первоначального плана</t>
  </si>
  <si>
    <t>%
исполнения от первоначального плана</t>
  </si>
  <si>
    <t>Отклонение кассового расхода от уточненного плана</t>
  </si>
  <si>
    <t>%
исполнения от уточненного плана</t>
  </si>
  <si>
    <t>-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</si>
</sst>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8" fillId="0" borderId="2" xfId="7" applyNumberFormat="1" applyFont="1" applyProtection="1">
      <alignment vertical="top" wrapText="1"/>
    </xf>
    <xf numFmtId="4" fontId="8" fillId="0" borderId="2" xfId="9" applyNumberFormat="1" applyFont="1" applyFill="1" applyProtection="1">
      <alignment horizontal="right" vertical="top" shrinkToFit="1"/>
    </xf>
    <xf numFmtId="4" fontId="9" fillId="0" borderId="2" xfId="9" applyNumberFormat="1" applyFont="1" applyFill="1" applyProtection="1">
      <alignment horizontal="right" vertical="top" shrinkToFit="1"/>
    </xf>
    <xf numFmtId="1" fontId="9" fillId="0" borderId="2" xfId="8" applyNumberFormat="1" applyFont="1" applyProtection="1">
      <alignment horizontal="center" vertical="top" shrinkToFit="1"/>
    </xf>
    <xf numFmtId="0" fontId="9" fillId="0" borderId="2" xfId="7" applyNumberFormat="1" applyFont="1" applyProtection="1">
      <alignment vertical="top" wrapText="1"/>
    </xf>
    <xf numFmtId="4" fontId="0" fillId="0" borderId="0" xfId="0" applyNumberFormat="1" applyProtection="1">
      <protection locked="0"/>
    </xf>
    <xf numFmtId="164" fontId="9" fillId="0" borderId="2" xfId="9" applyNumberFormat="1" applyFont="1" applyFill="1" applyProtection="1">
      <alignment horizontal="right" vertical="top" shrinkToFit="1"/>
    </xf>
    <xf numFmtId="164" fontId="8" fillId="0" borderId="2" xfId="9" applyNumberFormat="1" applyFont="1" applyFill="1" applyProtection="1">
      <alignment horizontal="right" vertical="top" shrinkToFit="1"/>
    </xf>
    <xf numFmtId="4" fontId="9" fillId="0" borderId="2" xfId="12" applyNumberFormat="1" applyFont="1" applyFill="1" applyProtection="1">
      <alignment horizontal="right" vertical="top" shrinkToFit="1"/>
    </xf>
    <xf numFmtId="4" fontId="9" fillId="0" borderId="2" xfId="13" applyNumberFormat="1" applyFont="1" applyFill="1" applyProtection="1">
      <alignment horizontal="right" vertical="top" shrinkToFit="1"/>
    </xf>
    <xf numFmtId="4" fontId="9" fillId="0" borderId="2" xfId="10" applyNumberFormat="1" applyFont="1" applyFill="1" applyProtection="1">
      <alignment horizontal="right" vertical="top" shrinkToFit="1"/>
    </xf>
    <xf numFmtId="4" fontId="8" fillId="0" borderId="2" xfId="10" applyNumberFormat="1" applyFont="1" applyFill="1" applyProtection="1">
      <alignment horizontal="right" vertical="top" shrinkToFit="1"/>
    </xf>
    <xf numFmtId="0" fontId="7" fillId="0" borderId="3" xfId="25" applyNumberFormat="1" applyFont="1" applyFill="1" applyBorder="1" applyProtection="1">
      <alignment horizontal="center" vertical="center" wrapText="1"/>
    </xf>
    <xf numFmtId="0" fontId="7" fillId="0" borderId="3" xfId="25" applyFont="1" applyFill="1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2" fontId="7" fillId="0" borderId="3" xfId="25" applyNumberFormat="1" applyFont="1" applyFill="1" applyBorder="1" applyProtection="1">
      <alignment horizontal="center" vertical="center" wrapText="1"/>
    </xf>
    <xf numFmtId="2" fontId="7" fillId="0" borderId="3" xfId="25" applyNumberFormat="1" applyFont="1" applyFill="1" applyBorder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2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53" xfId="2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showGridLines="0" tabSelected="1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5" outlineLevelRow="1"/>
  <cols>
    <col min="1" max="1" width="40" style="1" customWidth="1"/>
    <col min="2" max="2" width="10.7109375" style="1" customWidth="1"/>
    <col min="3" max="3" width="16.28515625" style="1" customWidth="1"/>
    <col min="4" max="4" width="16.85546875" style="1" customWidth="1"/>
    <col min="5" max="5" width="14.7109375" style="1" customWidth="1"/>
    <col min="6" max="6" width="16.42578125" style="1" customWidth="1"/>
    <col min="7" max="7" width="15.42578125" style="1" customWidth="1"/>
    <col min="8" max="8" width="16.85546875" style="1" customWidth="1"/>
    <col min="9" max="9" width="14.140625" style="1" customWidth="1"/>
    <col min="10" max="10" width="9.140625" style="1" hidden="1"/>
    <col min="11" max="11" width="9.140625" style="1" customWidth="1"/>
    <col min="12" max="16384" width="9.140625" style="1"/>
  </cols>
  <sheetData>
    <row r="1" spans="1:11">
      <c r="A1" s="31"/>
      <c r="B1" s="32"/>
      <c r="C1" s="32"/>
      <c r="D1" s="32"/>
      <c r="E1" s="2"/>
      <c r="F1" s="2"/>
      <c r="G1" s="2"/>
      <c r="H1" s="2"/>
      <c r="I1" s="2"/>
      <c r="J1" s="2"/>
      <c r="K1" s="2"/>
    </row>
    <row r="2" spans="1:11" ht="15.2" customHeight="1">
      <c r="A2" s="31"/>
      <c r="B2" s="32"/>
      <c r="C2" s="32"/>
      <c r="D2" s="32"/>
      <c r="E2" s="2"/>
      <c r="F2" s="2"/>
      <c r="G2" s="2"/>
      <c r="H2" s="2"/>
      <c r="I2" s="2"/>
      <c r="J2" s="2"/>
      <c r="K2" s="2"/>
    </row>
    <row r="3" spans="1:11" ht="33" customHeight="1">
      <c r="A3" s="33" t="s">
        <v>116</v>
      </c>
      <c r="B3" s="34"/>
      <c r="C3" s="34"/>
      <c r="D3" s="34"/>
      <c r="E3" s="34"/>
      <c r="F3" s="34"/>
      <c r="G3" s="34"/>
      <c r="H3" s="34"/>
      <c r="I3" s="34"/>
      <c r="J3" s="3"/>
      <c r="K3" s="2"/>
    </row>
    <row r="4" spans="1:11" ht="15.75" customHeight="1">
      <c r="A4" s="35"/>
      <c r="B4" s="36"/>
      <c r="C4" s="36"/>
      <c r="D4" s="36"/>
      <c r="E4" s="36"/>
      <c r="F4" s="36"/>
      <c r="G4" s="36"/>
      <c r="H4" s="36"/>
      <c r="I4" s="36"/>
      <c r="J4" s="3"/>
      <c r="K4" s="2"/>
    </row>
    <row r="5" spans="1:11" ht="12.75" customHeight="1">
      <c r="A5" s="37"/>
      <c r="B5" s="38"/>
      <c r="C5" s="38"/>
      <c r="D5" s="38"/>
      <c r="E5" s="38"/>
      <c r="F5" s="38"/>
      <c r="G5" s="38"/>
      <c r="H5" s="38"/>
      <c r="I5" s="38"/>
      <c r="J5" s="38"/>
      <c r="K5" s="2"/>
    </row>
    <row r="6" spans="1:11" ht="38.25" customHeight="1">
      <c r="A6" s="23" t="s">
        <v>0</v>
      </c>
      <c r="B6" s="23" t="s">
        <v>2</v>
      </c>
      <c r="C6" s="23" t="s">
        <v>3</v>
      </c>
      <c r="D6" s="23" t="s">
        <v>4</v>
      </c>
      <c r="E6" s="23" t="s">
        <v>5</v>
      </c>
      <c r="F6" s="21" t="s">
        <v>117</v>
      </c>
      <c r="G6" s="29" t="s">
        <v>118</v>
      </c>
      <c r="H6" s="21" t="s">
        <v>119</v>
      </c>
      <c r="I6" s="21" t="s">
        <v>120</v>
      </c>
      <c r="J6" s="23" t="s">
        <v>1</v>
      </c>
      <c r="K6" s="2"/>
    </row>
    <row r="7" spans="1:11">
      <c r="A7" s="24"/>
      <c r="B7" s="24"/>
      <c r="C7" s="24"/>
      <c r="D7" s="24"/>
      <c r="E7" s="24"/>
      <c r="F7" s="21"/>
      <c r="G7" s="30"/>
      <c r="H7" s="22"/>
      <c r="I7" s="22"/>
      <c r="J7" s="24"/>
      <c r="K7" s="2"/>
    </row>
    <row r="8" spans="1:11" ht="25.5">
      <c r="A8" s="4" t="s">
        <v>6</v>
      </c>
      <c r="B8" s="12" t="s">
        <v>7</v>
      </c>
      <c r="C8" s="11">
        <v>1965650190.8299999</v>
      </c>
      <c r="D8" s="11">
        <v>2101264118.8900001</v>
      </c>
      <c r="E8" s="11">
        <v>2090339235.22</v>
      </c>
      <c r="F8" s="11">
        <f>E8-C8</f>
        <v>124689044.3900001</v>
      </c>
      <c r="G8" s="15">
        <f>E8/C8*100</f>
        <v>106.34339950066854</v>
      </c>
      <c r="H8" s="19">
        <f>E8-D8</f>
        <v>-10924883.670000076</v>
      </c>
      <c r="I8" s="15">
        <f>E8/D8*100</f>
        <v>99.48008041579412</v>
      </c>
      <c r="J8" s="6">
        <v>0</v>
      </c>
      <c r="K8" s="2"/>
    </row>
    <row r="9" spans="1:11" ht="25.5" outlineLevel="1">
      <c r="A9" s="9" t="s">
        <v>8</v>
      </c>
      <c r="B9" s="5" t="s">
        <v>9</v>
      </c>
      <c r="C9" s="10">
        <v>44967699.920000002</v>
      </c>
      <c r="D9" s="10">
        <v>84885178.269999996</v>
      </c>
      <c r="E9" s="10">
        <v>82770327.359999999</v>
      </c>
      <c r="F9" s="10">
        <f t="shared" ref="F9:F61" si="0">E9-C9</f>
        <v>37802627.439999998</v>
      </c>
      <c r="G9" s="16">
        <f t="shared" ref="G9:G62" si="1">E9/C9*100</f>
        <v>184.06617974068706</v>
      </c>
      <c r="H9" s="20">
        <f t="shared" ref="H9:H61" si="2">E9-D9</f>
        <v>-2114850.9099999964</v>
      </c>
      <c r="I9" s="16">
        <f t="shared" ref="I9:I62" si="3">E9/D9*100</f>
        <v>97.508574579094187</v>
      </c>
      <c r="J9" s="6">
        <v>0</v>
      </c>
      <c r="K9" s="2"/>
    </row>
    <row r="10" spans="1:11" ht="51" outlineLevel="1">
      <c r="A10" s="9" t="s">
        <v>10</v>
      </c>
      <c r="B10" s="5" t="s">
        <v>11</v>
      </c>
      <c r="C10" s="10">
        <v>1920682490.9100001</v>
      </c>
      <c r="D10" s="10">
        <v>2016378940.6199999</v>
      </c>
      <c r="E10" s="10">
        <v>2007568907.8599999</v>
      </c>
      <c r="F10" s="10">
        <f t="shared" si="0"/>
        <v>86886416.949999809</v>
      </c>
      <c r="G10" s="16">
        <f t="shared" si="1"/>
        <v>104.52372619426723</v>
      </c>
      <c r="H10" s="20">
        <f t="shared" si="2"/>
        <v>-8810032.7599999905</v>
      </c>
      <c r="I10" s="16">
        <f t="shared" si="3"/>
        <v>99.563076533754554</v>
      </c>
      <c r="J10" s="6">
        <v>0</v>
      </c>
      <c r="K10" s="2"/>
    </row>
    <row r="11" spans="1:11" ht="51">
      <c r="A11" s="4" t="s">
        <v>12</v>
      </c>
      <c r="B11" s="12" t="s">
        <v>13</v>
      </c>
      <c r="C11" s="11">
        <v>24985648.039999999</v>
      </c>
      <c r="D11" s="11">
        <v>27018140.710000001</v>
      </c>
      <c r="E11" s="11">
        <v>26048792.649999999</v>
      </c>
      <c r="F11" s="11">
        <f t="shared" si="0"/>
        <v>1063144.6099999994</v>
      </c>
      <c r="G11" s="15">
        <f t="shared" si="1"/>
        <v>104.25502115573705</v>
      </c>
      <c r="H11" s="19">
        <f t="shared" si="2"/>
        <v>-969348.06000000238</v>
      </c>
      <c r="I11" s="15">
        <f t="shared" si="3"/>
        <v>96.412232542555287</v>
      </c>
      <c r="J11" s="6">
        <v>0</v>
      </c>
      <c r="K11" s="2"/>
    </row>
    <row r="12" spans="1:11" ht="25.5" outlineLevel="1">
      <c r="A12" s="9" t="s">
        <v>14</v>
      </c>
      <c r="B12" s="5" t="s">
        <v>15</v>
      </c>
      <c r="C12" s="10">
        <v>23010272.039999999</v>
      </c>
      <c r="D12" s="10">
        <v>24342764.710000001</v>
      </c>
      <c r="E12" s="10">
        <v>23373416.649999999</v>
      </c>
      <c r="F12" s="10">
        <f t="shared" si="0"/>
        <v>363144.6099999994</v>
      </c>
      <c r="G12" s="16">
        <f t="shared" si="1"/>
        <v>101.57818477490717</v>
      </c>
      <c r="H12" s="20">
        <f t="shared" si="2"/>
        <v>-969348.06000000238</v>
      </c>
      <c r="I12" s="16">
        <f t="shared" si="3"/>
        <v>96.017921252791012</v>
      </c>
      <c r="J12" s="6">
        <v>0</v>
      </c>
      <c r="K12" s="2"/>
    </row>
    <row r="13" spans="1:11" ht="25.5" outlineLevel="1">
      <c r="A13" s="9" t="s">
        <v>16</v>
      </c>
      <c r="B13" s="5" t="s">
        <v>17</v>
      </c>
      <c r="C13" s="10">
        <v>1975376</v>
      </c>
      <c r="D13" s="10">
        <v>2675376</v>
      </c>
      <c r="E13" s="10">
        <v>2675376</v>
      </c>
      <c r="F13" s="10">
        <f t="shared" si="0"/>
        <v>700000</v>
      </c>
      <c r="G13" s="16">
        <f t="shared" si="1"/>
        <v>135.43629162245568</v>
      </c>
      <c r="H13" s="20">
        <f t="shared" si="2"/>
        <v>0</v>
      </c>
      <c r="I13" s="16">
        <f t="shared" si="3"/>
        <v>100</v>
      </c>
      <c r="J13" s="6">
        <v>0</v>
      </c>
      <c r="K13" s="2"/>
    </row>
    <row r="14" spans="1:11" ht="38.25">
      <c r="A14" s="4" t="s">
        <v>18</v>
      </c>
      <c r="B14" s="12" t="s">
        <v>19</v>
      </c>
      <c r="C14" s="11">
        <v>277413783.51999998</v>
      </c>
      <c r="D14" s="11">
        <v>302921130.75</v>
      </c>
      <c r="E14" s="11">
        <v>211301096.31</v>
      </c>
      <c r="F14" s="11">
        <f t="shared" si="0"/>
        <v>-66112687.209999979</v>
      </c>
      <c r="G14" s="15">
        <f t="shared" si="1"/>
        <v>76.168203911456473</v>
      </c>
      <c r="H14" s="19">
        <f t="shared" si="2"/>
        <v>-91620034.439999998</v>
      </c>
      <c r="I14" s="15">
        <f t="shared" si="3"/>
        <v>69.754492130291908</v>
      </c>
      <c r="J14" s="6">
        <v>0</v>
      </c>
      <c r="K14" s="2"/>
    </row>
    <row r="15" spans="1:11" ht="25.5" outlineLevel="1">
      <c r="A15" s="9" t="s">
        <v>20</v>
      </c>
      <c r="B15" s="5" t="s">
        <v>21</v>
      </c>
      <c r="C15" s="10">
        <v>364995</v>
      </c>
      <c r="D15" s="10">
        <v>364995</v>
      </c>
      <c r="E15" s="10">
        <v>364210.7</v>
      </c>
      <c r="F15" s="10">
        <f t="shared" si="0"/>
        <v>-784.29999999998836</v>
      </c>
      <c r="G15" s="16">
        <f t="shared" si="1"/>
        <v>99.785120344114304</v>
      </c>
      <c r="H15" s="20">
        <f t="shared" si="2"/>
        <v>-784.29999999998836</v>
      </c>
      <c r="I15" s="16">
        <f t="shared" si="3"/>
        <v>99.785120344114304</v>
      </c>
      <c r="J15" s="6">
        <v>0</v>
      </c>
      <c r="K15" s="2"/>
    </row>
    <row r="16" spans="1:11" ht="25.5" outlineLevel="1">
      <c r="A16" s="9" t="s">
        <v>22</v>
      </c>
      <c r="B16" s="5" t="s">
        <v>23</v>
      </c>
      <c r="C16" s="10">
        <v>91136387.730000004</v>
      </c>
      <c r="D16" s="10">
        <v>113792971.94</v>
      </c>
      <c r="E16" s="10">
        <v>22173721.800000001</v>
      </c>
      <c r="F16" s="10">
        <f t="shared" si="0"/>
        <v>-68962665.930000007</v>
      </c>
      <c r="G16" s="16">
        <f t="shared" si="1"/>
        <v>24.330261877058049</v>
      </c>
      <c r="H16" s="20">
        <f t="shared" si="2"/>
        <v>-91619250.140000001</v>
      </c>
      <c r="I16" s="16">
        <f t="shared" si="3"/>
        <v>19.486020465035057</v>
      </c>
      <c r="J16" s="6">
        <v>0</v>
      </c>
      <c r="K16" s="2"/>
    </row>
    <row r="17" spans="1:11" ht="63.75" outlineLevel="1">
      <c r="A17" s="9" t="s">
        <v>24</v>
      </c>
      <c r="B17" s="5" t="s">
        <v>25</v>
      </c>
      <c r="C17" s="10">
        <v>185912400.78999999</v>
      </c>
      <c r="D17" s="10">
        <v>188763163.81</v>
      </c>
      <c r="E17" s="10">
        <v>188763163.81</v>
      </c>
      <c r="F17" s="10">
        <f t="shared" si="0"/>
        <v>2850763.0200000107</v>
      </c>
      <c r="G17" s="16">
        <f t="shared" si="1"/>
        <v>101.53339046125285</v>
      </c>
      <c r="H17" s="20">
        <f t="shared" si="2"/>
        <v>0</v>
      </c>
      <c r="I17" s="16">
        <f t="shared" si="3"/>
        <v>100</v>
      </c>
      <c r="J17" s="6">
        <v>0</v>
      </c>
      <c r="K17" s="2"/>
    </row>
    <row r="18" spans="1:11" ht="51">
      <c r="A18" s="4" t="s">
        <v>26</v>
      </c>
      <c r="B18" s="12" t="s">
        <v>27</v>
      </c>
      <c r="C18" s="11">
        <v>244789925.41999999</v>
      </c>
      <c r="D18" s="11">
        <v>262170044.06999999</v>
      </c>
      <c r="E18" s="11">
        <v>262158385.13</v>
      </c>
      <c r="F18" s="11">
        <f t="shared" si="0"/>
        <v>17368459.710000008</v>
      </c>
      <c r="G18" s="15">
        <f t="shared" si="1"/>
        <v>107.09525103216562</v>
      </c>
      <c r="H18" s="19">
        <f t="shared" si="2"/>
        <v>-11658.939999997616</v>
      </c>
      <c r="I18" s="15">
        <f t="shared" si="3"/>
        <v>99.995552909165738</v>
      </c>
      <c r="J18" s="6">
        <v>0</v>
      </c>
      <c r="K18" s="2"/>
    </row>
    <row r="19" spans="1:11" outlineLevel="1">
      <c r="A19" s="9" t="s">
        <v>28</v>
      </c>
      <c r="B19" s="5" t="s">
        <v>29</v>
      </c>
      <c r="C19" s="10">
        <v>2831083.6</v>
      </c>
      <c r="D19" s="10">
        <v>14715823.09</v>
      </c>
      <c r="E19" s="10">
        <v>14715823.09</v>
      </c>
      <c r="F19" s="10">
        <f t="shared" si="0"/>
        <v>11884739.49</v>
      </c>
      <c r="G19" s="16">
        <f t="shared" si="1"/>
        <v>519.79472065042512</v>
      </c>
      <c r="H19" s="20">
        <f t="shared" si="2"/>
        <v>0</v>
      </c>
      <c r="I19" s="16">
        <f t="shared" si="3"/>
        <v>100</v>
      </c>
      <c r="J19" s="6">
        <v>0</v>
      </c>
      <c r="K19" s="2"/>
    </row>
    <row r="20" spans="1:11" ht="25.5" outlineLevel="1">
      <c r="A20" s="9" t="s">
        <v>30</v>
      </c>
      <c r="B20" s="5" t="s">
        <v>31</v>
      </c>
      <c r="C20" s="10">
        <v>4684307</v>
      </c>
      <c r="D20" s="10">
        <v>13155105.27</v>
      </c>
      <c r="E20" s="10">
        <v>13143446.33</v>
      </c>
      <c r="F20" s="10">
        <f t="shared" si="0"/>
        <v>8459139.3300000001</v>
      </c>
      <c r="G20" s="16">
        <f t="shared" si="1"/>
        <v>280.58464848695871</v>
      </c>
      <c r="H20" s="20">
        <f t="shared" si="2"/>
        <v>-11658.939999999478</v>
      </c>
      <c r="I20" s="16">
        <f t="shared" si="3"/>
        <v>99.911373267178732</v>
      </c>
      <c r="J20" s="6">
        <v>0</v>
      </c>
      <c r="K20" s="2"/>
    </row>
    <row r="21" spans="1:11" ht="38.25" outlineLevel="1">
      <c r="A21" s="9" t="s">
        <v>32</v>
      </c>
      <c r="B21" s="5" t="s">
        <v>33</v>
      </c>
      <c r="C21" s="10">
        <v>237274534.81999999</v>
      </c>
      <c r="D21" s="10">
        <v>234299115.71000001</v>
      </c>
      <c r="E21" s="10">
        <v>234299115.71000001</v>
      </c>
      <c r="F21" s="10">
        <f t="shared" si="0"/>
        <v>-2975419.1099999845</v>
      </c>
      <c r="G21" s="16">
        <f t="shared" si="1"/>
        <v>98.746001498956815</v>
      </c>
      <c r="H21" s="20">
        <f t="shared" si="2"/>
        <v>0</v>
      </c>
      <c r="I21" s="16">
        <f t="shared" si="3"/>
        <v>100</v>
      </c>
      <c r="J21" s="6">
        <v>0</v>
      </c>
      <c r="K21" s="2"/>
    </row>
    <row r="22" spans="1:11" ht="38.25">
      <c r="A22" s="4" t="s">
        <v>34</v>
      </c>
      <c r="B22" s="12" t="s">
        <v>35</v>
      </c>
      <c r="C22" s="11">
        <v>48219687.189999998</v>
      </c>
      <c r="D22" s="11">
        <v>54645480.609999999</v>
      </c>
      <c r="E22" s="11">
        <v>50234864.149999999</v>
      </c>
      <c r="F22" s="11">
        <f t="shared" si="0"/>
        <v>2015176.9600000009</v>
      </c>
      <c r="G22" s="15">
        <f t="shared" si="1"/>
        <v>104.17915809378771</v>
      </c>
      <c r="H22" s="19">
        <f t="shared" si="2"/>
        <v>-4410616.4600000009</v>
      </c>
      <c r="I22" s="15">
        <f t="shared" si="3"/>
        <v>91.928671116504248</v>
      </c>
      <c r="J22" s="6">
        <v>0</v>
      </c>
      <c r="K22" s="2"/>
    </row>
    <row r="23" spans="1:11" ht="25.5" outlineLevel="1">
      <c r="A23" s="9" t="s">
        <v>36</v>
      </c>
      <c r="B23" s="5" t="s">
        <v>37</v>
      </c>
      <c r="C23" s="10">
        <v>4833073.25</v>
      </c>
      <c r="D23" s="10">
        <v>4397057.92</v>
      </c>
      <c r="E23" s="10">
        <v>3478693.81</v>
      </c>
      <c r="F23" s="10">
        <f t="shared" si="0"/>
        <v>-1354379.44</v>
      </c>
      <c r="G23" s="16">
        <f t="shared" si="1"/>
        <v>71.976848478346568</v>
      </c>
      <c r="H23" s="20">
        <f t="shared" si="2"/>
        <v>-918364.10999999987</v>
      </c>
      <c r="I23" s="16">
        <f t="shared" si="3"/>
        <v>79.114122972480658</v>
      </c>
      <c r="J23" s="6">
        <v>0</v>
      </c>
      <c r="K23" s="2"/>
    </row>
    <row r="24" spans="1:11" ht="25.5" outlineLevel="1">
      <c r="A24" s="9" t="s">
        <v>38</v>
      </c>
      <c r="B24" s="5" t="s">
        <v>39</v>
      </c>
      <c r="C24" s="10">
        <v>27431338.210000001</v>
      </c>
      <c r="D24" s="10">
        <v>33948178.960000001</v>
      </c>
      <c r="E24" s="10">
        <v>32135089.140000001</v>
      </c>
      <c r="F24" s="10">
        <f t="shared" si="0"/>
        <v>4703750.93</v>
      </c>
      <c r="G24" s="16">
        <f t="shared" si="1"/>
        <v>117.14736223945962</v>
      </c>
      <c r="H24" s="20">
        <f t="shared" si="2"/>
        <v>-1813089.8200000003</v>
      </c>
      <c r="I24" s="16">
        <f t="shared" si="3"/>
        <v>94.659242776655844</v>
      </c>
      <c r="J24" s="6">
        <v>0</v>
      </c>
      <c r="K24" s="2"/>
    </row>
    <row r="25" spans="1:11" ht="25.5" outlineLevel="1">
      <c r="A25" s="9" t="s">
        <v>40</v>
      </c>
      <c r="B25" s="5" t="s">
        <v>41</v>
      </c>
      <c r="C25" s="10">
        <v>15955275.73</v>
      </c>
      <c r="D25" s="10">
        <v>16300243.73</v>
      </c>
      <c r="E25" s="10">
        <v>14621081.199999999</v>
      </c>
      <c r="F25" s="10">
        <f t="shared" si="0"/>
        <v>-1334194.5300000012</v>
      </c>
      <c r="G25" s="16">
        <f t="shared" si="1"/>
        <v>91.637909914077042</v>
      </c>
      <c r="H25" s="20">
        <f t="shared" si="2"/>
        <v>-1679162.5300000012</v>
      </c>
      <c r="I25" s="16">
        <f t="shared" si="3"/>
        <v>89.698543421718512</v>
      </c>
      <c r="J25" s="6">
        <v>0</v>
      </c>
      <c r="K25" s="2"/>
    </row>
    <row r="26" spans="1:11" ht="51">
      <c r="A26" s="4" t="s">
        <v>42</v>
      </c>
      <c r="B26" s="12" t="s">
        <v>43</v>
      </c>
      <c r="C26" s="11">
        <v>5996312</v>
      </c>
      <c r="D26" s="11">
        <v>2720447</v>
      </c>
      <c r="E26" s="11">
        <v>2071047</v>
      </c>
      <c r="F26" s="11">
        <f t="shared" si="0"/>
        <v>-3925265</v>
      </c>
      <c r="G26" s="15">
        <f t="shared" si="1"/>
        <v>34.538679775168468</v>
      </c>
      <c r="H26" s="19">
        <f t="shared" si="2"/>
        <v>-649400</v>
      </c>
      <c r="I26" s="15">
        <f t="shared" si="3"/>
        <v>76.128922930680147</v>
      </c>
      <c r="J26" s="6">
        <v>0</v>
      </c>
      <c r="K26" s="2"/>
    </row>
    <row r="27" spans="1:11" ht="38.25" outlineLevel="1">
      <c r="A27" s="9" t="s">
        <v>44</v>
      </c>
      <c r="B27" s="5" t="s">
        <v>45</v>
      </c>
      <c r="C27" s="10">
        <v>4514200</v>
      </c>
      <c r="D27" s="10">
        <v>1423600</v>
      </c>
      <c r="E27" s="10">
        <v>774200</v>
      </c>
      <c r="F27" s="10">
        <f t="shared" si="0"/>
        <v>-3740000</v>
      </c>
      <c r="G27" s="16">
        <f t="shared" si="1"/>
        <v>17.150325639094412</v>
      </c>
      <c r="H27" s="20">
        <f t="shared" si="2"/>
        <v>-649400</v>
      </c>
      <c r="I27" s="16">
        <f t="shared" si="3"/>
        <v>54.383253722955885</v>
      </c>
      <c r="J27" s="6">
        <v>0</v>
      </c>
      <c r="K27" s="2"/>
    </row>
    <row r="28" spans="1:11" ht="25.5" outlineLevel="1">
      <c r="A28" s="9" t="s">
        <v>46</v>
      </c>
      <c r="B28" s="5" t="s">
        <v>47</v>
      </c>
      <c r="C28" s="10">
        <v>1482112</v>
      </c>
      <c r="D28" s="10">
        <v>1296847</v>
      </c>
      <c r="E28" s="10">
        <v>1296847</v>
      </c>
      <c r="F28" s="10">
        <f t="shared" si="0"/>
        <v>-185265</v>
      </c>
      <c r="G28" s="16">
        <f t="shared" si="1"/>
        <v>87.499932528715775</v>
      </c>
      <c r="H28" s="20">
        <f t="shared" si="2"/>
        <v>0</v>
      </c>
      <c r="I28" s="16">
        <f t="shared" si="3"/>
        <v>100</v>
      </c>
      <c r="J28" s="6">
        <v>0</v>
      </c>
      <c r="K28" s="2"/>
    </row>
    <row r="29" spans="1:11" ht="51">
      <c r="A29" s="4" t="s">
        <v>48</v>
      </c>
      <c r="B29" s="12" t="s">
        <v>49</v>
      </c>
      <c r="C29" s="11">
        <v>34451447.810000002</v>
      </c>
      <c r="D29" s="11">
        <v>36981647.490000002</v>
      </c>
      <c r="E29" s="11">
        <v>36492953.640000001</v>
      </c>
      <c r="F29" s="11">
        <f t="shared" si="0"/>
        <v>2041505.8299999982</v>
      </c>
      <c r="G29" s="15">
        <f t="shared" si="1"/>
        <v>105.92574756584663</v>
      </c>
      <c r="H29" s="19">
        <f t="shared" si="2"/>
        <v>-488693.85000000149</v>
      </c>
      <c r="I29" s="15">
        <f t="shared" si="3"/>
        <v>98.678550353571609</v>
      </c>
      <c r="J29" s="6">
        <v>0</v>
      </c>
      <c r="K29" s="2"/>
    </row>
    <row r="30" spans="1:11" ht="51" outlineLevel="1">
      <c r="A30" s="9" t="s">
        <v>50</v>
      </c>
      <c r="B30" s="5" t="s">
        <v>51</v>
      </c>
      <c r="C30" s="10">
        <v>2653360</v>
      </c>
      <c r="D30" s="10">
        <v>2953360</v>
      </c>
      <c r="E30" s="10">
        <v>2953360</v>
      </c>
      <c r="F30" s="10">
        <f t="shared" si="0"/>
        <v>300000</v>
      </c>
      <c r="G30" s="16">
        <f t="shared" si="1"/>
        <v>111.30641903096452</v>
      </c>
      <c r="H30" s="20">
        <f t="shared" si="2"/>
        <v>0</v>
      </c>
      <c r="I30" s="16">
        <f t="shared" si="3"/>
        <v>100</v>
      </c>
      <c r="J30" s="6">
        <v>0</v>
      </c>
      <c r="K30" s="2"/>
    </row>
    <row r="31" spans="1:11" ht="51" outlineLevel="1">
      <c r="A31" s="9" t="s">
        <v>52</v>
      </c>
      <c r="B31" s="5" t="s">
        <v>53</v>
      </c>
      <c r="C31" s="10">
        <v>1977339.08</v>
      </c>
      <c r="D31" s="10">
        <v>2130989.42</v>
      </c>
      <c r="E31" s="10">
        <v>2104160.9900000002</v>
      </c>
      <c r="F31" s="10">
        <f t="shared" si="0"/>
        <v>126821.91000000015</v>
      </c>
      <c r="G31" s="16">
        <f t="shared" si="1"/>
        <v>106.41376642391553</v>
      </c>
      <c r="H31" s="20">
        <f t="shared" si="2"/>
        <v>-26828.429999999702</v>
      </c>
      <c r="I31" s="16">
        <f t="shared" si="3"/>
        <v>98.741034106119614</v>
      </c>
      <c r="J31" s="6">
        <v>0</v>
      </c>
      <c r="K31" s="2"/>
    </row>
    <row r="32" spans="1:11" ht="63.75" outlineLevel="1">
      <c r="A32" s="9" t="s">
        <v>54</v>
      </c>
      <c r="B32" s="5" t="s">
        <v>55</v>
      </c>
      <c r="C32" s="10">
        <v>29700748.73</v>
      </c>
      <c r="D32" s="10">
        <v>31777298.07</v>
      </c>
      <c r="E32" s="10">
        <v>31330478.649999999</v>
      </c>
      <c r="F32" s="10">
        <f t="shared" si="0"/>
        <v>1629729.9199999981</v>
      </c>
      <c r="G32" s="16">
        <f t="shared" si="1"/>
        <v>105.48716779773922</v>
      </c>
      <c r="H32" s="20">
        <f t="shared" si="2"/>
        <v>-446819.42000000179</v>
      </c>
      <c r="I32" s="16">
        <f t="shared" si="3"/>
        <v>98.593903676090605</v>
      </c>
      <c r="J32" s="6">
        <v>0</v>
      </c>
      <c r="K32" s="2"/>
    </row>
    <row r="33" spans="1:11" ht="102" outlineLevel="1">
      <c r="A33" s="9" t="s">
        <v>56</v>
      </c>
      <c r="B33" s="5" t="s">
        <v>57</v>
      </c>
      <c r="C33" s="10">
        <v>120000</v>
      </c>
      <c r="D33" s="10">
        <v>120000</v>
      </c>
      <c r="E33" s="10">
        <v>104954</v>
      </c>
      <c r="F33" s="10">
        <f t="shared" si="0"/>
        <v>-15046</v>
      </c>
      <c r="G33" s="16">
        <f t="shared" si="1"/>
        <v>87.461666666666673</v>
      </c>
      <c r="H33" s="20">
        <f t="shared" si="2"/>
        <v>-15046</v>
      </c>
      <c r="I33" s="16">
        <f t="shared" si="3"/>
        <v>87.461666666666673</v>
      </c>
      <c r="J33" s="6">
        <v>0</v>
      </c>
      <c r="K33" s="2"/>
    </row>
    <row r="34" spans="1:11" ht="25.5">
      <c r="A34" s="4" t="s">
        <v>58</v>
      </c>
      <c r="B34" s="12" t="s">
        <v>59</v>
      </c>
      <c r="C34" s="11">
        <v>17263116.530000001</v>
      </c>
      <c r="D34" s="11">
        <v>26463292.600000001</v>
      </c>
      <c r="E34" s="11">
        <v>20781753.52</v>
      </c>
      <c r="F34" s="11">
        <f t="shared" si="0"/>
        <v>3518636.9899999984</v>
      </c>
      <c r="G34" s="15">
        <f t="shared" si="1"/>
        <v>120.3823972565167</v>
      </c>
      <c r="H34" s="19">
        <f t="shared" si="2"/>
        <v>-5681539.0800000019</v>
      </c>
      <c r="I34" s="15">
        <f t="shared" si="3"/>
        <v>78.530490646504049</v>
      </c>
      <c r="J34" s="6">
        <v>0</v>
      </c>
      <c r="K34" s="2"/>
    </row>
    <row r="35" spans="1:11" ht="25.5" outlineLevel="1">
      <c r="A35" s="9" t="s">
        <v>60</v>
      </c>
      <c r="B35" s="5" t="s">
        <v>61</v>
      </c>
      <c r="C35" s="10">
        <v>17263116.530000001</v>
      </c>
      <c r="D35" s="10">
        <v>26463292.600000001</v>
      </c>
      <c r="E35" s="10">
        <v>20781753.52</v>
      </c>
      <c r="F35" s="10">
        <f t="shared" si="0"/>
        <v>3518636.9899999984</v>
      </c>
      <c r="G35" s="16">
        <f t="shared" si="1"/>
        <v>120.3823972565167</v>
      </c>
      <c r="H35" s="20">
        <f t="shared" si="2"/>
        <v>-5681539.0800000019</v>
      </c>
      <c r="I35" s="16">
        <f t="shared" si="3"/>
        <v>78.530490646504049</v>
      </c>
      <c r="J35" s="6">
        <v>0</v>
      </c>
      <c r="K35" s="2"/>
    </row>
    <row r="36" spans="1:11" ht="25.5">
      <c r="A36" s="4" t="s">
        <v>62</v>
      </c>
      <c r="B36" s="12" t="s">
        <v>63</v>
      </c>
      <c r="C36" s="11">
        <v>153724483.53</v>
      </c>
      <c r="D36" s="11">
        <v>170742626.13999999</v>
      </c>
      <c r="E36" s="11">
        <v>157740792.65000001</v>
      </c>
      <c r="F36" s="11">
        <f t="shared" si="0"/>
        <v>4016309.1200000048</v>
      </c>
      <c r="G36" s="15">
        <f t="shared" si="1"/>
        <v>102.61266717426713</v>
      </c>
      <c r="H36" s="19">
        <f t="shared" si="2"/>
        <v>-13001833.48999998</v>
      </c>
      <c r="I36" s="15">
        <f t="shared" si="3"/>
        <v>92.385127379182308</v>
      </c>
      <c r="J36" s="6">
        <v>0</v>
      </c>
      <c r="K36" s="2"/>
    </row>
    <row r="37" spans="1:11" ht="25.5" outlineLevel="1">
      <c r="A37" s="9" t="s">
        <v>64</v>
      </c>
      <c r="B37" s="5" t="s">
        <v>65</v>
      </c>
      <c r="C37" s="10">
        <v>145147605.43000001</v>
      </c>
      <c r="D37" s="10">
        <v>154985822.41</v>
      </c>
      <c r="E37" s="10">
        <v>143830478.53999999</v>
      </c>
      <c r="F37" s="10">
        <f t="shared" si="0"/>
        <v>-1317126.8900000155</v>
      </c>
      <c r="G37" s="16">
        <f t="shared" si="1"/>
        <v>99.092560372526975</v>
      </c>
      <c r="H37" s="20">
        <f t="shared" si="2"/>
        <v>-11155343.870000005</v>
      </c>
      <c r="I37" s="16">
        <f t="shared" si="3"/>
        <v>92.802345597463983</v>
      </c>
      <c r="J37" s="6">
        <v>0</v>
      </c>
      <c r="K37" s="2"/>
    </row>
    <row r="38" spans="1:11" ht="57" customHeight="1" outlineLevel="1">
      <c r="A38" s="9" t="s">
        <v>66</v>
      </c>
      <c r="B38" s="5" t="s">
        <v>67</v>
      </c>
      <c r="C38" s="10">
        <v>8576878.0999999996</v>
      </c>
      <c r="D38" s="10">
        <v>15756803.73</v>
      </c>
      <c r="E38" s="10">
        <v>13910314.109999999</v>
      </c>
      <c r="F38" s="10">
        <f t="shared" si="0"/>
        <v>5333436.01</v>
      </c>
      <c r="G38" s="16">
        <f t="shared" si="1"/>
        <v>162.183884949933</v>
      </c>
      <c r="H38" s="20">
        <f t="shared" si="2"/>
        <v>-1846489.620000001</v>
      </c>
      <c r="I38" s="16">
        <f t="shared" si="3"/>
        <v>88.281318650403719</v>
      </c>
      <c r="J38" s="6">
        <v>0</v>
      </c>
      <c r="K38" s="2"/>
    </row>
    <row r="39" spans="1:11" ht="38.25">
      <c r="A39" s="4" t="s">
        <v>68</v>
      </c>
      <c r="B39" s="12" t="s">
        <v>69</v>
      </c>
      <c r="C39" s="11">
        <v>96000</v>
      </c>
      <c r="D39" s="11">
        <v>96000</v>
      </c>
      <c r="E39" s="11">
        <v>96000</v>
      </c>
      <c r="F39" s="11">
        <f t="shared" si="0"/>
        <v>0</v>
      </c>
      <c r="G39" s="15">
        <f t="shared" si="1"/>
        <v>100</v>
      </c>
      <c r="H39" s="19">
        <f t="shared" si="2"/>
        <v>0</v>
      </c>
      <c r="I39" s="15">
        <f t="shared" si="3"/>
        <v>100</v>
      </c>
      <c r="J39" s="6">
        <v>0</v>
      </c>
      <c r="K39" s="2"/>
    </row>
    <row r="40" spans="1:11" ht="25.5" outlineLevel="1">
      <c r="A40" s="9" t="s">
        <v>70</v>
      </c>
      <c r="B40" s="5" t="s">
        <v>71</v>
      </c>
      <c r="C40" s="10">
        <v>96000</v>
      </c>
      <c r="D40" s="10">
        <v>96000</v>
      </c>
      <c r="E40" s="10">
        <v>96000</v>
      </c>
      <c r="F40" s="10">
        <f t="shared" si="0"/>
        <v>0</v>
      </c>
      <c r="G40" s="16">
        <f t="shared" si="1"/>
        <v>100</v>
      </c>
      <c r="H40" s="20">
        <f t="shared" si="2"/>
        <v>0</v>
      </c>
      <c r="I40" s="16">
        <f t="shared" si="3"/>
        <v>100</v>
      </c>
      <c r="J40" s="6">
        <v>0</v>
      </c>
      <c r="K40" s="2"/>
    </row>
    <row r="41" spans="1:11" ht="25.5">
      <c r="A41" s="4" t="s">
        <v>72</v>
      </c>
      <c r="B41" s="12" t="s">
        <v>73</v>
      </c>
      <c r="C41" s="11">
        <v>387032</v>
      </c>
      <c r="D41" s="11">
        <v>1637203</v>
      </c>
      <c r="E41" s="11">
        <v>1637203</v>
      </c>
      <c r="F41" s="11">
        <f t="shared" si="0"/>
        <v>1250171</v>
      </c>
      <c r="G41" s="15">
        <f t="shared" si="1"/>
        <v>423.01489282539944</v>
      </c>
      <c r="H41" s="19">
        <f t="shared" si="2"/>
        <v>0</v>
      </c>
      <c r="I41" s="15">
        <f t="shared" si="3"/>
        <v>100</v>
      </c>
      <c r="J41" s="6">
        <v>0</v>
      </c>
      <c r="K41" s="2"/>
    </row>
    <row r="42" spans="1:11" ht="38.25" outlineLevel="1">
      <c r="A42" s="9" t="s">
        <v>74</v>
      </c>
      <c r="B42" s="5" t="s">
        <v>75</v>
      </c>
      <c r="C42" s="10">
        <v>387032</v>
      </c>
      <c r="D42" s="10">
        <v>1637203</v>
      </c>
      <c r="E42" s="10">
        <v>1637203</v>
      </c>
      <c r="F42" s="10">
        <f t="shared" si="0"/>
        <v>1250171</v>
      </c>
      <c r="G42" s="16">
        <f t="shared" si="1"/>
        <v>423.01489282539944</v>
      </c>
      <c r="H42" s="20">
        <f t="shared" si="2"/>
        <v>0</v>
      </c>
      <c r="I42" s="16">
        <f t="shared" si="3"/>
        <v>100</v>
      </c>
      <c r="J42" s="6">
        <v>0</v>
      </c>
      <c r="K42" s="2"/>
    </row>
    <row r="43" spans="1:11" ht="38.25">
      <c r="A43" s="4" t="s">
        <v>76</v>
      </c>
      <c r="B43" s="12" t="s">
        <v>77</v>
      </c>
      <c r="C43" s="11">
        <v>15090094.24</v>
      </c>
      <c r="D43" s="11">
        <v>589322.74</v>
      </c>
      <c r="E43" s="11">
        <v>589322.74</v>
      </c>
      <c r="F43" s="11">
        <f t="shared" si="0"/>
        <v>-14500771.5</v>
      </c>
      <c r="G43" s="15">
        <f t="shared" si="1"/>
        <v>3.9053615612144781</v>
      </c>
      <c r="H43" s="19">
        <f t="shared" si="2"/>
        <v>0</v>
      </c>
      <c r="I43" s="15">
        <f t="shared" si="3"/>
        <v>100</v>
      </c>
      <c r="J43" s="6">
        <v>0</v>
      </c>
      <c r="K43" s="2"/>
    </row>
    <row r="44" spans="1:11" ht="38.25" outlineLevel="1">
      <c r="A44" s="9" t="s">
        <v>78</v>
      </c>
      <c r="B44" s="5" t="s">
        <v>79</v>
      </c>
      <c r="C44" s="10">
        <v>15090094.24</v>
      </c>
      <c r="D44" s="10">
        <v>589322.74</v>
      </c>
      <c r="E44" s="10">
        <v>589322.74</v>
      </c>
      <c r="F44" s="10">
        <f t="shared" si="0"/>
        <v>-14500771.5</v>
      </c>
      <c r="G44" s="16">
        <f t="shared" si="1"/>
        <v>3.9053615612144781</v>
      </c>
      <c r="H44" s="20">
        <f t="shared" si="2"/>
        <v>0</v>
      </c>
      <c r="I44" s="16">
        <f t="shared" si="3"/>
        <v>100</v>
      </c>
      <c r="J44" s="6">
        <v>0</v>
      </c>
      <c r="K44" s="2"/>
    </row>
    <row r="45" spans="1:11" ht="25.5">
      <c r="A45" s="13" t="s">
        <v>80</v>
      </c>
      <c r="B45" s="12" t="s">
        <v>81</v>
      </c>
      <c r="C45" s="11">
        <v>315365564.73000002</v>
      </c>
      <c r="D45" s="11">
        <v>340415158.99000001</v>
      </c>
      <c r="E45" s="11">
        <v>328106594.27999997</v>
      </c>
      <c r="F45" s="11">
        <f t="shared" si="0"/>
        <v>12741029.549999952</v>
      </c>
      <c r="G45" s="15">
        <f t="shared" si="1"/>
        <v>104.04008267703806</v>
      </c>
      <c r="H45" s="19">
        <f t="shared" si="2"/>
        <v>-12308564.710000038</v>
      </c>
      <c r="I45" s="15">
        <f t="shared" si="3"/>
        <v>96.384248942814679</v>
      </c>
      <c r="J45" s="6">
        <v>0</v>
      </c>
      <c r="K45" s="2"/>
    </row>
    <row r="46" spans="1:11" ht="63.75" outlineLevel="1">
      <c r="A46" s="9" t="s">
        <v>82</v>
      </c>
      <c r="B46" s="5" t="s">
        <v>83</v>
      </c>
      <c r="C46" s="10">
        <v>5551842.3300000001</v>
      </c>
      <c r="D46" s="10">
        <v>5759759.8300000001</v>
      </c>
      <c r="E46" s="10">
        <v>5545564.5199999996</v>
      </c>
      <c r="F46" s="10">
        <f t="shared" si="0"/>
        <v>-6277.8100000005215</v>
      </c>
      <c r="G46" s="16">
        <f t="shared" si="1"/>
        <v>99.886923842089729</v>
      </c>
      <c r="H46" s="20">
        <f t="shared" si="2"/>
        <v>-214195.31000000052</v>
      </c>
      <c r="I46" s="16">
        <f t="shared" si="3"/>
        <v>96.281176362869274</v>
      </c>
      <c r="J46" s="6">
        <v>0</v>
      </c>
      <c r="K46" s="2"/>
    </row>
    <row r="47" spans="1:11" ht="76.5" outlineLevel="1">
      <c r="A47" s="9" t="s">
        <v>84</v>
      </c>
      <c r="B47" s="5" t="s">
        <v>85</v>
      </c>
      <c r="C47" s="10">
        <v>245163709.83000001</v>
      </c>
      <c r="D47" s="10">
        <v>265503225.94</v>
      </c>
      <c r="E47" s="10">
        <v>254434477.34999999</v>
      </c>
      <c r="F47" s="10">
        <f t="shared" si="0"/>
        <v>9270767.5199999809</v>
      </c>
      <c r="G47" s="16">
        <f t="shared" si="1"/>
        <v>103.78145995850221</v>
      </c>
      <c r="H47" s="20">
        <f t="shared" si="2"/>
        <v>-11068748.590000004</v>
      </c>
      <c r="I47" s="16">
        <f t="shared" si="3"/>
        <v>95.831030470228114</v>
      </c>
      <c r="J47" s="6">
        <v>0</v>
      </c>
      <c r="K47" s="2"/>
    </row>
    <row r="48" spans="1:11" ht="89.25" outlineLevel="1">
      <c r="A48" s="9" t="s">
        <v>86</v>
      </c>
      <c r="B48" s="5" t="s">
        <v>87</v>
      </c>
      <c r="C48" s="10">
        <v>64650012.57</v>
      </c>
      <c r="D48" s="10">
        <v>69152173.219999999</v>
      </c>
      <c r="E48" s="10">
        <v>68126552.409999996</v>
      </c>
      <c r="F48" s="10">
        <f t="shared" si="0"/>
        <v>3476539.8399999961</v>
      </c>
      <c r="G48" s="16">
        <f t="shared" si="1"/>
        <v>105.3774774385941</v>
      </c>
      <c r="H48" s="20">
        <f t="shared" si="2"/>
        <v>-1025620.8100000024</v>
      </c>
      <c r="I48" s="16">
        <f t="shared" si="3"/>
        <v>98.516863950555674</v>
      </c>
      <c r="J48" s="6">
        <v>0</v>
      </c>
      <c r="K48" s="2"/>
    </row>
    <row r="49" spans="1:11" ht="25.5">
      <c r="A49" s="4" t="s">
        <v>88</v>
      </c>
      <c r="B49" s="12" t="s">
        <v>89</v>
      </c>
      <c r="C49" s="11">
        <v>799450.08</v>
      </c>
      <c r="D49" s="11">
        <v>958339.02</v>
      </c>
      <c r="E49" s="11">
        <v>947619.02</v>
      </c>
      <c r="F49" s="11">
        <f t="shared" si="0"/>
        <v>148168.94000000006</v>
      </c>
      <c r="G49" s="15">
        <f t="shared" si="1"/>
        <v>118.53385767376497</v>
      </c>
      <c r="H49" s="19">
        <f t="shared" si="2"/>
        <v>-10720</v>
      </c>
      <c r="I49" s="15">
        <f t="shared" si="3"/>
        <v>98.881397942035164</v>
      </c>
      <c r="J49" s="6">
        <v>0</v>
      </c>
      <c r="K49" s="2"/>
    </row>
    <row r="50" spans="1:11" ht="51" outlineLevel="1">
      <c r="A50" s="9" t="s">
        <v>90</v>
      </c>
      <c r="B50" s="5" t="s">
        <v>91</v>
      </c>
      <c r="C50" s="10">
        <v>591437</v>
      </c>
      <c r="D50" s="10">
        <v>750331</v>
      </c>
      <c r="E50" s="10">
        <v>739611</v>
      </c>
      <c r="F50" s="10">
        <f t="shared" si="0"/>
        <v>148174</v>
      </c>
      <c r="G50" s="16">
        <f t="shared" si="1"/>
        <v>125.05321784061532</v>
      </c>
      <c r="H50" s="20">
        <f t="shared" si="2"/>
        <v>-10720</v>
      </c>
      <c r="I50" s="16">
        <f t="shared" si="3"/>
        <v>98.57129720083536</v>
      </c>
      <c r="J50" s="6">
        <v>0</v>
      </c>
      <c r="K50" s="2"/>
    </row>
    <row r="51" spans="1:11" ht="63.75" outlineLevel="1">
      <c r="A51" s="9" t="s">
        <v>92</v>
      </c>
      <c r="B51" s="5" t="s">
        <v>93</v>
      </c>
      <c r="C51" s="10">
        <v>208013.08</v>
      </c>
      <c r="D51" s="10">
        <v>208008.02</v>
      </c>
      <c r="E51" s="10">
        <v>208008.02</v>
      </c>
      <c r="F51" s="10">
        <f t="shared" si="0"/>
        <v>-5.0599999999976717</v>
      </c>
      <c r="G51" s="16">
        <f t="shared" si="1"/>
        <v>99.997567460661614</v>
      </c>
      <c r="H51" s="20">
        <f t="shared" si="2"/>
        <v>0</v>
      </c>
      <c r="I51" s="16">
        <f t="shared" si="3"/>
        <v>100</v>
      </c>
      <c r="J51" s="6">
        <v>0</v>
      </c>
      <c r="K51" s="2"/>
    </row>
    <row r="52" spans="1:11" ht="38.25">
      <c r="A52" s="4" t="s">
        <v>94</v>
      </c>
      <c r="B52" s="12" t="s">
        <v>95</v>
      </c>
      <c r="C52" s="11">
        <v>10100</v>
      </c>
      <c r="D52" s="11">
        <v>10100</v>
      </c>
      <c r="E52" s="11">
        <v>0</v>
      </c>
      <c r="F52" s="11">
        <f t="shared" si="0"/>
        <v>-10100</v>
      </c>
      <c r="G52" s="15">
        <f t="shared" si="1"/>
        <v>0</v>
      </c>
      <c r="H52" s="19">
        <f t="shared" si="2"/>
        <v>-10100</v>
      </c>
      <c r="I52" s="15">
        <f t="shared" si="3"/>
        <v>0</v>
      </c>
      <c r="J52" s="6">
        <v>0</v>
      </c>
      <c r="K52" s="2"/>
    </row>
    <row r="53" spans="1:11" ht="38.25" outlineLevel="1">
      <c r="A53" s="9" t="s">
        <v>96</v>
      </c>
      <c r="B53" s="5" t="s">
        <v>97</v>
      </c>
      <c r="C53" s="10">
        <v>10100</v>
      </c>
      <c r="D53" s="10">
        <v>10100</v>
      </c>
      <c r="E53" s="10">
        <v>0</v>
      </c>
      <c r="F53" s="10">
        <f t="shared" si="0"/>
        <v>-10100</v>
      </c>
      <c r="G53" s="16">
        <f t="shared" si="1"/>
        <v>0</v>
      </c>
      <c r="H53" s="20">
        <f t="shared" si="2"/>
        <v>-10100</v>
      </c>
      <c r="I53" s="16">
        <f t="shared" si="3"/>
        <v>0</v>
      </c>
      <c r="J53" s="6">
        <v>0</v>
      </c>
      <c r="K53" s="2"/>
    </row>
    <row r="54" spans="1:11" ht="38.25">
      <c r="A54" s="4" t="s">
        <v>98</v>
      </c>
      <c r="B54" s="12" t="s">
        <v>99</v>
      </c>
      <c r="C54" s="11">
        <v>13597891.439999999</v>
      </c>
      <c r="D54" s="11">
        <v>16907462.399999999</v>
      </c>
      <c r="E54" s="11">
        <v>15508333.73</v>
      </c>
      <c r="F54" s="11">
        <f t="shared" si="0"/>
        <v>1910442.290000001</v>
      </c>
      <c r="G54" s="15">
        <f t="shared" si="1"/>
        <v>114.04954803786845</v>
      </c>
      <c r="H54" s="19">
        <f t="shared" si="2"/>
        <v>-1399128.6699999981</v>
      </c>
      <c r="I54" s="15">
        <f t="shared" si="3"/>
        <v>91.724786151232266</v>
      </c>
      <c r="J54" s="6">
        <v>0</v>
      </c>
      <c r="K54" s="2"/>
    </row>
    <row r="55" spans="1:11" ht="38.25" outlineLevel="1">
      <c r="A55" s="9" t="s">
        <v>100</v>
      </c>
      <c r="B55" s="5" t="s">
        <v>101</v>
      </c>
      <c r="C55" s="10">
        <v>13597891.439999999</v>
      </c>
      <c r="D55" s="10">
        <v>16907462.399999999</v>
      </c>
      <c r="E55" s="10">
        <v>15508333.73</v>
      </c>
      <c r="F55" s="10">
        <f t="shared" si="0"/>
        <v>1910442.290000001</v>
      </c>
      <c r="G55" s="16">
        <f t="shared" si="1"/>
        <v>114.04954803786845</v>
      </c>
      <c r="H55" s="20">
        <f t="shared" si="2"/>
        <v>-1399128.6699999981</v>
      </c>
      <c r="I55" s="16">
        <f t="shared" si="3"/>
        <v>91.724786151232266</v>
      </c>
      <c r="J55" s="6">
        <v>0</v>
      </c>
      <c r="K55" s="2"/>
    </row>
    <row r="56" spans="1:11" ht="89.25">
      <c r="A56" s="4" t="s">
        <v>102</v>
      </c>
      <c r="B56" s="12" t="s">
        <v>103</v>
      </c>
      <c r="C56" s="11">
        <v>86839903.989999995</v>
      </c>
      <c r="D56" s="11">
        <v>99704624.379999995</v>
      </c>
      <c r="E56" s="11">
        <v>93598654.040000007</v>
      </c>
      <c r="F56" s="11">
        <f t="shared" si="0"/>
        <v>6758750.0500000119</v>
      </c>
      <c r="G56" s="15">
        <f t="shared" si="1"/>
        <v>107.78300037132504</v>
      </c>
      <c r="H56" s="19">
        <f t="shared" si="2"/>
        <v>-6105970.3399999887</v>
      </c>
      <c r="I56" s="15">
        <f t="shared" si="3"/>
        <v>93.87594068181977</v>
      </c>
      <c r="J56" s="6">
        <v>0</v>
      </c>
      <c r="K56" s="2"/>
    </row>
    <row r="57" spans="1:11" ht="89.25" outlineLevel="1">
      <c r="A57" s="9" t="s">
        <v>104</v>
      </c>
      <c r="B57" s="5" t="s">
        <v>105</v>
      </c>
      <c r="C57" s="10">
        <v>34717971.100000001</v>
      </c>
      <c r="D57" s="10">
        <v>44244289.670000002</v>
      </c>
      <c r="E57" s="10">
        <v>38692954.109999999</v>
      </c>
      <c r="F57" s="10">
        <f t="shared" si="0"/>
        <v>3974983.0099999979</v>
      </c>
      <c r="G57" s="16">
        <f t="shared" si="1"/>
        <v>111.44935283963065</v>
      </c>
      <c r="H57" s="20">
        <f t="shared" si="2"/>
        <v>-5551335.5600000024</v>
      </c>
      <c r="I57" s="16">
        <f t="shared" si="3"/>
        <v>87.452989749852165</v>
      </c>
      <c r="J57" s="6">
        <v>0</v>
      </c>
      <c r="K57" s="2"/>
    </row>
    <row r="58" spans="1:11" ht="63.75" outlineLevel="1">
      <c r="A58" s="9" t="s">
        <v>106</v>
      </c>
      <c r="B58" s="5" t="s">
        <v>107</v>
      </c>
      <c r="C58" s="10">
        <v>52121932.890000001</v>
      </c>
      <c r="D58" s="10">
        <v>55460334.710000001</v>
      </c>
      <c r="E58" s="10">
        <v>54905699.93</v>
      </c>
      <c r="F58" s="10">
        <f t="shared" si="0"/>
        <v>2783767.0399999991</v>
      </c>
      <c r="G58" s="16">
        <f t="shared" si="1"/>
        <v>105.34087453332739</v>
      </c>
      <c r="H58" s="20">
        <f t="shared" si="2"/>
        <v>-554634.78000000119</v>
      </c>
      <c r="I58" s="16">
        <f t="shared" si="3"/>
        <v>98.999943323638121</v>
      </c>
      <c r="J58" s="6">
        <v>0</v>
      </c>
      <c r="K58" s="2"/>
    </row>
    <row r="59" spans="1:11" ht="89.25">
      <c r="A59" s="4" t="s">
        <v>108</v>
      </c>
      <c r="B59" s="12" t="s">
        <v>109</v>
      </c>
      <c r="C59" s="11">
        <v>58300</v>
      </c>
      <c r="D59" s="11">
        <v>58300</v>
      </c>
      <c r="E59" s="11">
        <v>58300</v>
      </c>
      <c r="F59" s="11">
        <f t="shared" si="0"/>
        <v>0</v>
      </c>
      <c r="G59" s="15">
        <f t="shared" si="1"/>
        <v>100</v>
      </c>
      <c r="H59" s="19">
        <f t="shared" si="2"/>
        <v>0</v>
      </c>
      <c r="I59" s="15">
        <f t="shared" si="3"/>
        <v>100</v>
      </c>
      <c r="J59" s="6">
        <v>0</v>
      </c>
      <c r="K59" s="2"/>
    </row>
    <row r="60" spans="1:11" ht="63.75" outlineLevel="1">
      <c r="A60" s="9" t="s">
        <v>110</v>
      </c>
      <c r="B60" s="5" t="s">
        <v>111</v>
      </c>
      <c r="C60" s="10">
        <v>58300</v>
      </c>
      <c r="D60" s="10">
        <v>58300</v>
      </c>
      <c r="E60" s="10">
        <v>58300</v>
      </c>
      <c r="F60" s="10">
        <f t="shared" si="0"/>
        <v>0</v>
      </c>
      <c r="G60" s="16">
        <f t="shared" si="1"/>
        <v>100</v>
      </c>
      <c r="H60" s="20">
        <f t="shared" si="2"/>
        <v>0</v>
      </c>
      <c r="I60" s="16">
        <f t="shared" si="3"/>
        <v>100</v>
      </c>
      <c r="J60" s="6">
        <v>0</v>
      </c>
      <c r="K60" s="2"/>
    </row>
    <row r="61" spans="1:11" ht="82.5" customHeight="1">
      <c r="A61" s="4" t="s">
        <v>112</v>
      </c>
      <c r="B61" s="12" t="s">
        <v>113</v>
      </c>
      <c r="C61" s="11">
        <v>0</v>
      </c>
      <c r="D61" s="11">
        <v>20368784.579999998</v>
      </c>
      <c r="E61" s="11">
        <v>20368784.579999998</v>
      </c>
      <c r="F61" s="11">
        <f t="shared" si="0"/>
        <v>20368784.579999998</v>
      </c>
      <c r="G61" s="15" t="s">
        <v>121</v>
      </c>
      <c r="H61" s="19">
        <f t="shared" si="2"/>
        <v>0</v>
      </c>
      <c r="I61" s="15">
        <f t="shared" si="3"/>
        <v>100</v>
      </c>
      <c r="J61" s="6">
        <v>0</v>
      </c>
      <c r="K61" s="2"/>
    </row>
    <row r="62" spans="1:11" ht="12.75" customHeight="1">
      <c r="A62" s="25" t="s">
        <v>114</v>
      </c>
      <c r="B62" s="26"/>
      <c r="C62" s="17">
        <v>3204738931.3499999</v>
      </c>
      <c r="D62" s="17">
        <v>3465672223.3699999</v>
      </c>
      <c r="E62" s="17">
        <v>3318079731.6599998</v>
      </c>
      <c r="F62" s="17">
        <f>F8+F11+F14+F18+F22+F26+F29+F34+F36+F39+F41+F43+F45+F49+F52+F54+F56+F59+F61</f>
        <v>113340800.31000009</v>
      </c>
      <c r="G62" s="15">
        <f t="shared" si="1"/>
        <v>103.5366625094249</v>
      </c>
      <c r="H62" s="18">
        <f>E62-D62</f>
        <v>-147592491.71000004</v>
      </c>
      <c r="I62" s="15">
        <f t="shared" si="3"/>
        <v>95.741302633447489</v>
      </c>
      <c r="J62" s="7">
        <v>0</v>
      </c>
      <c r="K62" s="2"/>
    </row>
    <row r="63" spans="1:1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2" customHeight="1">
      <c r="A64" s="27" t="s">
        <v>115</v>
      </c>
      <c r="B64" s="28"/>
      <c r="C64" s="28"/>
      <c r="D64" s="28"/>
      <c r="E64" s="8"/>
      <c r="F64" s="8"/>
      <c r="G64" s="8"/>
      <c r="H64" s="8"/>
      <c r="I64" s="8"/>
      <c r="J64" s="8"/>
      <c r="K64" s="2"/>
    </row>
    <row r="68" spans="6:6">
      <c r="F68" s="14"/>
    </row>
  </sheetData>
  <mergeCells count="17">
    <mergeCell ref="A1:D1"/>
    <mergeCell ref="A2:D2"/>
    <mergeCell ref="A3:I3"/>
    <mergeCell ref="A4:I4"/>
    <mergeCell ref="A5:J5"/>
    <mergeCell ref="I6:I7"/>
    <mergeCell ref="J6:J7"/>
    <mergeCell ref="A62:B62"/>
    <mergeCell ref="A64:D64"/>
    <mergeCell ref="F6:F7"/>
    <mergeCell ref="G6:G7"/>
    <mergeCell ref="H6:H7"/>
    <mergeCell ref="E6:E7"/>
    <mergeCell ref="C6:C7"/>
    <mergeCell ref="D6:D7"/>
    <mergeCell ref="A6:A7"/>
    <mergeCell ref="B6:B7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Прогр и непрогр(Аналитический отчет по исполнению бюджета с произвольной группировкой)&lt;/DocName&gt;&#10;  &lt;VariantName&gt;Прогр и непрогр&lt;/VariantName&gt;&#10;  &lt;VariantLink&gt;21893060&lt;/VariantLink&gt;&#10;  &lt;ReportCode&gt;A581AEE043F54BB380DF55EDA962F9&lt;/ReportCode&gt;&#10;  &lt;SvodReportLink xsi:nil=&quot;true&quot; /&gt;&#10;  &lt;ReportLink&gt;19816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E85CBE-7FB7-4A19-B960-8E2632F558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Лаунер Наталья Вячеславовна</dc:creator>
  <cp:lastModifiedBy>Лаунер-НВ</cp:lastModifiedBy>
  <dcterms:created xsi:type="dcterms:W3CDTF">2024-06-20T12:57:59Z</dcterms:created>
  <dcterms:modified xsi:type="dcterms:W3CDTF">2024-06-24T13:47:51Z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 и непрогр(Аналитический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Прогр и непрогр(6).xlsx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23.2.2260.37082909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agb_2023</vt:lpwstr>
  </property>
  <property fmtid="{D5CDD505-2E9C-101B-9397-08002B2CF9AE}" pid="9" name="Пользователь">
    <vt:lpwstr>лаунер-нв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