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5725"/>
</workbook>
</file>

<file path=xl/calcChain.xml><?xml version="1.0" encoding="utf-8"?>
<calcChain xmlns="http://schemas.openxmlformats.org/spreadsheetml/2006/main">
  <c r="I58" i="2"/>
  <c r="D58" l="1"/>
  <c r="H58" s="1"/>
  <c r="E58"/>
  <c r="C5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8"/>
  <c r="G9"/>
  <c r="G10"/>
  <c r="G11"/>
  <c r="G12"/>
  <c r="G13"/>
  <c r="G14"/>
  <c r="G15"/>
  <c r="G16"/>
  <c r="G17"/>
  <c r="G18"/>
  <c r="G19"/>
  <c r="G20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8"/>
</calcChain>
</file>

<file path=xl/sharedStrings.xml><?xml version="1.0" encoding="utf-8"?>
<sst xmlns="http://schemas.openxmlformats.org/spreadsheetml/2006/main" count="115" uniqueCount="114">
  <si>
    <t>Единица измерения: руб.</t>
  </si>
  <si>
    <t>Наименование показателя</t>
  </si>
  <si>
    <t/>
  </si>
  <si>
    <t>Разд.</t>
  </si>
  <si>
    <t>Первоначальная роспись/план</t>
  </si>
  <si>
    <t>Уточненная роспись/план</t>
  </si>
  <si>
    <t>Касс. расход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</si>
  <si>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</si>
  <si>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</si>
  <si>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</si>
  <si>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</si>
  <si>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</si>
  <si>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</si>
  <si>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</si>
  <si>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</si>
  <si>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</si>
  <si>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</si>
  <si>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</si>
  <si>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</si>
  <si>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</si>
  <si>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</si>
  <si>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</si>
  <si>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</si>
  <si>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</si>
  <si>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</si>
  <si>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</si>
  <si>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</si>
  <si>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</si>
  <si>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</si>
  <si>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</si>
  <si>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</si>
  <si>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 xml:space="preserve">      Гражданская оборона</t>
  </si>
  <si>
    <t>0309</t>
  </si>
  <si>
    <t xml:space="preserve">      Миграционная политика</t>
  </si>
  <si>
    <t>0311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</si>
  <si>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</si>
  <si>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</si>
  <si>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</si>
  <si>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</si>
  <si>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</si>
  <si>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</si>
  <si>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</si>
  <si>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</si>
  <si>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Связь и информатика</t>
  </si>
  <si>
    <t>0410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</si>
  <si>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</si>
  <si>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</si>
  <si>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</si>
  <si>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</si>
  <si>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</si>
  <si>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</si>
  <si>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</si>
  <si>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</si>
  <si>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</si>
  <si>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</si>
  <si>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</si>
  <si>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</si>
  <si>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</si>
  <si>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</si>
  <si>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</si>
  <si>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</si>
  <si>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</si>
  <si>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</si>
  <si>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</si>
  <si>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</si>
  <si>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</si>
  <si>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</si>
  <si>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</si>
  <si>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</si>
  <si>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</si>
  <si>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</si>
  <si>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</si>
  <si>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</si>
  <si>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</si>
  <si>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</si>
  <si>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</si>
  <si>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</si>
  <si>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</si>
  <si>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</si>
  <si>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ЗДРАВООХРАНЕНИЕ</t>
  </si>
  <si>
    <t>0900</t>
  </si>
  <si>
    <t xml:space="preserve">      Другие вопросы в области здравоохранения</t>
  </si>
  <si>
    <t>0909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</si>
  <si>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</si>
  <si>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</si>
  <si>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</si>
  <si>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</si>
  <si>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</si>
  <si>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</si>
  <si>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</si>
  <si>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</si>
  <si>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</si>
  <si>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</si>
  <si>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</si>
  <si>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</si>
  <si>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</si>
  <si>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</si>
  <si>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</si>
  <si>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</si>
  <si>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Спорт высших достижений</t>
  </si>
  <si>
    <t>1103</t>
  </si>
  <si>
    <t xml:space="preserve">      Другие вопросы в области физической культуры и спорта</t>
  </si>
  <si>
    <t>1105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</si>
  <si>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</si>
  <si>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</si>
  <si>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</si>
  <si>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</si>
  <si>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>ВСЕГО РАСХОДОВ:</t>
  </si>
  <si>
    <t>Отклонение кассового расхода от первоначального плана</t>
  </si>
  <si>
    <t>%
 исполнения от превоначального плана</t>
  </si>
  <si>
    <t>Отклонение кассового расхода от уточненного плана</t>
  </si>
  <si>
    <t>% 
исполнения от уточненного плана</t>
  </si>
  <si>
    <t>Сведения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 за 2023 год</t>
  </si>
  <si>
    <t>-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</si>
</sst>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3" fillId="0" borderId="2" xfId="7" applyNumberFormat="1" applyProtection="1">
      <alignment vertical="top" wrapText="1"/>
    </xf>
    <xf numFmtId="4" fontId="3" fillId="2" borderId="2" xfId="9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4" fontId="3" fillId="0" borderId="2" xfId="9" applyNumberFormat="1" applyFill="1" applyProtection="1">
      <alignment horizontal="right" vertical="top" shrinkToFit="1"/>
    </xf>
    <xf numFmtId="4" fontId="3" fillId="0" borderId="2" xfId="10" applyNumberFormat="1" applyFill="1" applyProtection="1">
      <alignment horizontal="right" vertical="top" shrinkToFit="1"/>
    </xf>
    <xf numFmtId="4" fontId="3" fillId="0" borderId="2" xfId="12" applyNumberFormat="1" applyFill="1" applyProtection="1">
      <alignment horizontal="right" vertical="top" shrinkToFit="1"/>
    </xf>
    <xf numFmtId="0" fontId="8" fillId="0" borderId="2" xfId="7" applyNumberFormat="1" applyFont="1" applyProtection="1">
      <alignment vertical="top" wrapText="1"/>
    </xf>
    <xf numFmtId="1" fontId="8" fillId="0" borderId="2" xfId="8" applyNumberFormat="1" applyFont="1" applyProtection="1">
      <alignment horizontal="center" vertical="top" shrinkToFit="1"/>
    </xf>
    <xf numFmtId="4" fontId="8" fillId="0" borderId="2" xfId="9" applyNumberFormat="1" applyFont="1" applyFill="1" applyProtection="1">
      <alignment horizontal="right" vertical="top" shrinkToFit="1"/>
    </xf>
    <xf numFmtId="4" fontId="8" fillId="0" borderId="2" xfId="10" applyNumberFormat="1" applyFont="1" applyFill="1" applyProtection="1">
      <alignment horizontal="right" vertical="top" shrinkToFit="1"/>
    </xf>
    <xf numFmtId="164" fontId="3" fillId="0" borderId="2" xfId="9" applyNumberFormat="1" applyFill="1" applyProtection="1">
      <alignment horizontal="right" vertical="top" shrinkToFit="1"/>
    </xf>
    <xf numFmtId="164" fontId="8" fillId="0" borderId="2" xfId="9" applyNumberFormat="1" applyFont="1" applyFill="1" applyProtection="1">
      <alignment horizontal="right" vertical="top" shrinkToFit="1"/>
    </xf>
    <xf numFmtId="164" fontId="3" fillId="0" borderId="2" xfId="13" applyNumberFormat="1" applyFill="1" applyProtection="1">
      <alignment horizontal="right" vertical="top" shrinkToFi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7" fillId="0" borderId="1" xfId="3" applyNumberFormat="1" applyFont="1" applyProtection="1">
      <alignment horizontal="center" wrapText="1"/>
    </xf>
    <xf numFmtId="0" fontId="7" fillId="0" borderId="1" xfId="3" applyFont="1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1" fontId="9" fillId="0" borderId="2" xfId="8" applyNumberFormat="1" applyFont="1" applyProtection="1">
      <alignment horizontal="center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showGridLines="0" tabSelected="1" view="pageBreakPreview" zoomScaleNormal="100" zoomScaleSheetLayoutView="100" workbookViewId="0">
      <pane ySplit="7" topLeftCell="A14" activePane="bottomLeft" state="frozen"/>
      <selection pane="bottomLeft" activeCell="B56" sqref="B56"/>
    </sheetView>
  </sheetViews>
  <sheetFormatPr defaultRowHeight="15" outlineLevelRow="1"/>
  <cols>
    <col min="1" max="1" width="45.5703125" style="1" customWidth="1"/>
    <col min="2" max="2" width="7.7109375" style="1" customWidth="1"/>
    <col min="3" max="3" width="16" style="1" customWidth="1"/>
    <col min="4" max="4" width="17.85546875" style="1" customWidth="1"/>
    <col min="5" max="5" width="16.28515625" style="1" customWidth="1"/>
    <col min="6" max="6" width="17.5703125" style="1" customWidth="1"/>
    <col min="7" max="7" width="15.85546875" style="1" customWidth="1"/>
    <col min="8" max="8" width="14.7109375" style="1" customWidth="1"/>
    <col min="9" max="9" width="15" style="1" customWidth="1"/>
    <col min="10" max="10" width="9.140625" style="1" hidden="1"/>
    <col min="11" max="11" width="9.140625" style="1" customWidth="1"/>
    <col min="12" max="16384" width="9.140625" style="1"/>
  </cols>
  <sheetData>
    <row r="1" spans="1:11">
      <c r="A1" s="24"/>
      <c r="B1" s="25"/>
      <c r="C1" s="25"/>
      <c r="D1" s="25"/>
      <c r="E1" s="2"/>
      <c r="F1" s="2"/>
      <c r="G1" s="2"/>
      <c r="H1" s="2"/>
      <c r="I1" s="2"/>
      <c r="J1" s="2"/>
      <c r="K1" s="2"/>
    </row>
    <row r="2" spans="1:11" ht="15.2" customHeight="1">
      <c r="A2" s="24"/>
      <c r="B2" s="25"/>
      <c r="C2" s="25"/>
      <c r="D2" s="25"/>
      <c r="E2" s="2"/>
      <c r="F2" s="2"/>
      <c r="G2" s="2"/>
      <c r="H2" s="2"/>
      <c r="I2" s="2"/>
      <c r="J2" s="2"/>
      <c r="K2" s="2"/>
    </row>
    <row r="3" spans="1:11" ht="34.5" customHeight="1">
      <c r="A3" s="26" t="s">
        <v>112</v>
      </c>
      <c r="B3" s="27"/>
      <c r="C3" s="27"/>
      <c r="D3" s="27"/>
      <c r="E3" s="27"/>
      <c r="F3" s="27"/>
      <c r="G3" s="27"/>
      <c r="H3" s="27"/>
      <c r="I3" s="27"/>
      <c r="J3" s="3"/>
      <c r="K3" s="2"/>
    </row>
    <row r="4" spans="1:11" ht="15.75" customHeight="1">
      <c r="A4" s="28"/>
      <c r="B4" s="29"/>
      <c r="C4" s="29"/>
      <c r="D4" s="29"/>
      <c r="E4" s="29"/>
      <c r="F4" s="29"/>
      <c r="G4" s="29"/>
      <c r="H4" s="29"/>
      <c r="I4" s="29"/>
      <c r="J4" s="3"/>
      <c r="K4" s="2"/>
    </row>
    <row r="5" spans="1:11" ht="12.75" customHeight="1">
      <c r="A5" s="30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2"/>
    </row>
    <row r="6" spans="1:11" ht="38.25" customHeight="1">
      <c r="A6" s="18" t="s">
        <v>1</v>
      </c>
      <c r="B6" s="18" t="s">
        <v>3</v>
      </c>
      <c r="C6" s="18" t="s">
        <v>4</v>
      </c>
      <c r="D6" s="18" t="s">
        <v>5</v>
      </c>
      <c r="E6" s="18" t="s">
        <v>6</v>
      </c>
      <c r="F6" s="18" t="s">
        <v>108</v>
      </c>
      <c r="G6" s="18" t="s">
        <v>109</v>
      </c>
      <c r="H6" s="18" t="s">
        <v>110</v>
      </c>
      <c r="I6" s="18" t="s">
        <v>111</v>
      </c>
      <c r="J6" s="18" t="s">
        <v>2</v>
      </c>
      <c r="K6" s="2"/>
    </row>
    <row r="7" spans="1:11" ht="32.2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2"/>
    </row>
    <row r="8" spans="1:11">
      <c r="A8" s="4" t="s">
        <v>7</v>
      </c>
      <c r="B8" s="32" t="s">
        <v>8</v>
      </c>
      <c r="C8" s="8">
        <v>231275769.34</v>
      </c>
      <c r="D8" s="8">
        <v>235305045.91999999</v>
      </c>
      <c r="E8" s="8">
        <v>223400548.34999999</v>
      </c>
      <c r="F8" s="8">
        <f>E8-C8</f>
        <v>-7875220.9900000095</v>
      </c>
      <c r="G8" s="15">
        <f>E8/C8*100</f>
        <v>96.5948784810126</v>
      </c>
      <c r="H8" s="9">
        <f>E8-D8</f>
        <v>-11904497.569999993</v>
      </c>
      <c r="I8" s="15">
        <f>E8/D8*100</f>
        <v>94.940823507011686</v>
      </c>
      <c r="J8" s="5">
        <v>0</v>
      </c>
      <c r="K8" s="2"/>
    </row>
    <row r="9" spans="1:11" ht="37.5" customHeight="1" outlineLevel="1">
      <c r="A9" s="11" t="s">
        <v>9</v>
      </c>
      <c r="B9" s="12" t="s">
        <v>10</v>
      </c>
      <c r="C9" s="13">
        <v>2888314</v>
      </c>
      <c r="D9" s="13">
        <v>2922249</v>
      </c>
      <c r="E9" s="13">
        <v>2913487.36</v>
      </c>
      <c r="F9" s="13">
        <f t="shared" ref="F9:F57" si="0">E9-C9</f>
        <v>25173.35999999987</v>
      </c>
      <c r="G9" s="16">
        <f t="shared" ref="G9:G58" si="1">E9/C9*100</f>
        <v>100.8715589786983</v>
      </c>
      <c r="H9" s="14">
        <f t="shared" ref="H9:H58" si="2">E9-D9</f>
        <v>-8761.6400000001304</v>
      </c>
      <c r="I9" s="16">
        <f t="shared" ref="I9:I57" si="3">E9/D9*100</f>
        <v>99.700174762657113</v>
      </c>
      <c r="J9" s="5">
        <v>0</v>
      </c>
      <c r="K9" s="2"/>
    </row>
    <row r="10" spans="1:11" ht="51.75" customHeight="1" outlineLevel="1">
      <c r="A10" s="11" t="s">
        <v>11</v>
      </c>
      <c r="B10" s="12" t="s">
        <v>12</v>
      </c>
      <c r="C10" s="13">
        <v>7562759</v>
      </c>
      <c r="D10" s="13">
        <v>8789448.5399999991</v>
      </c>
      <c r="E10" s="13">
        <v>8130715.1799999997</v>
      </c>
      <c r="F10" s="13">
        <f t="shared" si="0"/>
        <v>567956.1799999997</v>
      </c>
      <c r="G10" s="16">
        <f t="shared" si="1"/>
        <v>107.50990716483231</v>
      </c>
      <c r="H10" s="14">
        <f t="shared" si="2"/>
        <v>-658733.3599999994</v>
      </c>
      <c r="I10" s="16">
        <f t="shared" si="3"/>
        <v>92.505407398403179</v>
      </c>
      <c r="J10" s="5">
        <v>0</v>
      </c>
      <c r="K10" s="2"/>
    </row>
    <row r="11" spans="1:11" ht="51" customHeight="1" outlineLevel="1">
      <c r="A11" s="11" t="s">
        <v>13</v>
      </c>
      <c r="B11" s="12" t="s">
        <v>14</v>
      </c>
      <c r="C11" s="13">
        <v>109806972</v>
      </c>
      <c r="D11" s="13">
        <v>121910697.39</v>
      </c>
      <c r="E11" s="13">
        <v>121357099.61</v>
      </c>
      <c r="F11" s="13">
        <f t="shared" si="0"/>
        <v>11550127.609999999</v>
      </c>
      <c r="G11" s="16">
        <f t="shared" si="1"/>
        <v>110.51857400275094</v>
      </c>
      <c r="H11" s="14">
        <f t="shared" si="2"/>
        <v>-553597.78000000119</v>
      </c>
      <c r="I11" s="16">
        <f t="shared" si="3"/>
        <v>99.545898931060165</v>
      </c>
      <c r="J11" s="5">
        <v>0</v>
      </c>
      <c r="K11" s="2"/>
    </row>
    <row r="12" spans="1:11" outlineLevel="1">
      <c r="A12" s="11" t="s">
        <v>15</v>
      </c>
      <c r="B12" s="12" t="s">
        <v>16</v>
      </c>
      <c r="C12" s="13">
        <v>3918.76</v>
      </c>
      <c r="D12" s="13">
        <v>3918.76</v>
      </c>
      <c r="E12" s="13">
        <v>3918.76</v>
      </c>
      <c r="F12" s="13">
        <f t="shared" si="0"/>
        <v>0</v>
      </c>
      <c r="G12" s="16">
        <f t="shared" si="1"/>
        <v>100</v>
      </c>
      <c r="H12" s="14">
        <f t="shared" si="2"/>
        <v>0</v>
      </c>
      <c r="I12" s="16">
        <f t="shared" si="3"/>
        <v>100</v>
      </c>
      <c r="J12" s="5">
        <v>0</v>
      </c>
      <c r="K12" s="2"/>
    </row>
    <row r="13" spans="1:11" ht="38.25" outlineLevel="1">
      <c r="A13" s="11" t="s">
        <v>17</v>
      </c>
      <c r="B13" s="12" t="s">
        <v>18</v>
      </c>
      <c r="C13" s="13">
        <v>6185687</v>
      </c>
      <c r="D13" s="13">
        <v>5559163.1299999999</v>
      </c>
      <c r="E13" s="13">
        <v>5322400.97</v>
      </c>
      <c r="F13" s="13">
        <f t="shared" si="0"/>
        <v>-863286.03000000026</v>
      </c>
      <c r="G13" s="16">
        <f t="shared" si="1"/>
        <v>86.043813241762791</v>
      </c>
      <c r="H13" s="14">
        <f t="shared" si="2"/>
        <v>-236762.16000000015</v>
      </c>
      <c r="I13" s="16">
        <f t="shared" si="3"/>
        <v>95.741046728376901</v>
      </c>
      <c r="J13" s="5">
        <v>0</v>
      </c>
      <c r="K13" s="2"/>
    </row>
    <row r="14" spans="1:11" outlineLevel="1">
      <c r="A14" s="11" t="s">
        <v>19</v>
      </c>
      <c r="B14" s="12" t="s">
        <v>20</v>
      </c>
      <c r="C14" s="13">
        <v>5000000</v>
      </c>
      <c r="D14" s="13">
        <v>3937441.2</v>
      </c>
      <c r="E14" s="13">
        <v>0</v>
      </c>
      <c r="F14" s="13">
        <f t="shared" si="0"/>
        <v>-5000000</v>
      </c>
      <c r="G14" s="16">
        <f t="shared" si="1"/>
        <v>0</v>
      </c>
      <c r="H14" s="14">
        <f t="shared" si="2"/>
        <v>-3937441.2</v>
      </c>
      <c r="I14" s="16">
        <f t="shared" si="3"/>
        <v>0</v>
      </c>
      <c r="J14" s="5">
        <v>0</v>
      </c>
      <c r="K14" s="2"/>
    </row>
    <row r="15" spans="1:11" ht="15" customHeight="1" outlineLevel="1">
      <c r="A15" s="11" t="s">
        <v>21</v>
      </c>
      <c r="B15" s="12" t="s">
        <v>22</v>
      </c>
      <c r="C15" s="13">
        <v>99828118.579999998</v>
      </c>
      <c r="D15" s="13">
        <v>92182127.900000006</v>
      </c>
      <c r="E15" s="13">
        <v>85672926.469999999</v>
      </c>
      <c r="F15" s="13">
        <f t="shared" si="0"/>
        <v>-14155192.109999999</v>
      </c>
      <c r="G15" s="16">
        <f t="shared" si="1"/>
        <v>85.820435853795701</v>
      </c>
      <c r="H15" s="14">
        <f t="shared" si="2"/>
        <v>-6509201.4300000072</v>
      </c>
      <c r="I15" s="16">
        <f t="shared" si="3"/>
        <v>92.93875984609376</v>
      </c>
      <c r="J15" s="5">
        <v>0</v>
      </c>
      <c r="K15" s="2"/>
    </row>
    <row r="16" spans="1:11">
      <c r="A16" s="4" t="s">
        <v>23</v>
      </c>
      <c r="B16" s="32" t="s">
        <v>24</v>
      </c>
      <c r="C16" s="8">
        <v>7503617.0999999996</v>
      </c>
      <c r="D16" s="8">
        <v>7701319.3700000001</v>
      </c>
      <c r="E16" s="8">
        <v>7529300.4400000004</v>
      </c>
      <c r="F16" s="8">
        <f t="shared" si="0"/>
        <v>25683.340000000782</v>
      </c>
      <c r="G16" s="15">
        <f t="shared" si="1"/>
        <v>100.34227945879594</v>
      </c>
      <c r="H16" s="9">
        <f t="shared" si="2"/>
        <v>-172018.9299999997</v>
      </c>
      <c r="I16" s="15">
        <f t="shared" si="3"/>
        <v>97.766370647215481</v>
      </c>
      <c r="J16" s="5">
        <v>0</v>
      </c>
      <c r="K16" s="2"/>
    </row>
    <row r="17" spans="1:11" outlineLevel="1">
      <c r="A17" s="11" t="s">
        <v>25</v>
      </c>
      <c r="B17" s="12" t="s">
        <v>26</v>
      </c>
      <c r="C17" s="13">
        <v>7503617.0999999996</v>
      </c>
      <c r="D17" s="13">
        <v>7701319.3700000001</v>
      </c>
      <c r="E17" s="13">
        <v>7529300.4400000004</v>
      </c>
      <c r="F17" s="13">
        <f t="shared" si="0"/>
        <v>25683.340000000782</v>
      </c>
      <c r="G17" s="16">
        <f t="shared" si="1"/>
        <v>100.34227945879594</v>
      </c>
      <c r="H17" s="14">
        <f t="shared" si="2"/>
        <v>-172018.9299999997</v>
      </c>
      <c r="I17" s="16">
        <f t="shared" si="3"/>
        <v>97.766370647215481</v>
      </c>
      <c r="J17" s="5">
        <v>0</v>
      </c>
      <c r="K17" s="2"/>
    </row>
    <row r="18" spans="1:11" ht="27" customHeight="1">
      <c r="A18" s="4" t="s">
        <v>27</v>
      </c>
      <c r="B18" s="32" t="s">
        <v>28</v>
      </c>
      <c r="C18" s="8">
        <v>38833259.479999997</v>
      </c>
      <c r="D18" s="8">
        <v>52295525.159999996</v>
      </c>
      <c r="E18" s="8">
        <v>49968759.32</v>
      </c>
      <c r="F18" s="8">
        <f t="shared" si="0"/>
        <v>11135499.840000004</v>
      </c>
      <c r="G18" s="15">
        <f t="shared" si="1"/>
        <v>128.675161418616</v>
      </c>
      <c r="H18" s="9">
        <f t="shared" si="2"/>
        <v>-2326765.8399999961</v>
      </c>
      <c r="I18" s="15">
        <f t="shared" si="3"/>
        <v>95.550736257297018</v>
      </c>
      <c r="J18" s="5">
        <v>0</v>
      </c>
      <c r="K18" s="2"/>
    </row>
    <row r="19" spans="1:11" outlineLevel="1">
      <c r="A19" s="11" t="s">
        <v>29</v>
      </c>
      <c r="B19" s="12" t="s">
        <v>30</v>
      </c>
      <c r="C19" s="13">
        <v>6976871.6699999999</v>
      </c>
      <c r="D19" s="13">
        <v>6976871.6699999999</v>
      </c>
      <c r="E19" s="13">
        <v>6851649.6799999997</v>
      </c>
      <c r="F19" s="13">
        <f t="shared" si="0"/>
        <v>-125221.99000000022</v>
      </c>
      <c r="G19" s="16">
        <f t="shared" si="1"/>
        <v>98.205184272796004</v>
      </c>
      <c r="H19" s="14">
        <f t="shared" si="2"/>
        <v>-125221.99000000022</v>
      </c>
      <c r="I19" s="16">
        <f t="shared" si="3"/>
        <v>98.205184272796004</v>
      </c>
      <c r="J19" s="5">
        <v>0</v>
      </c>
      <c r="K19" s="2"/>
    </row>
    <row r="20" spans="1:11" outlineLevel="1">
      <c r="A20" s="11" t="s">
        <v>31</v>
      </c>
      <c r="B20" s="12" t="s">
        <v>32</v>
      </c>
      <c r="C20" s="13">
        <v>30922087.809999999</v>
      </c>
      <c r="D20" s="13">
        <v>33447581.789999999</v>
      </c>
      <c r="E20" s="13">
        <v>32974194.370000001</v>
      </c>
      <c r="F20" s="13">
        <f t="shared" si="0"/>
        <v>2052106.5600000024</v>
      </c>
      <c r="G20" s="16">
        <f t="shared" si="1"/>
        <v>106.63637776533434</v>
      </c>
      <c r="H20" s="14">
        <f t="shared" si="2"/>
        <v>-473387.41999999806</v>
      </c>
      <c r="I20" s="16">
        <f t="shared" si="3"/>
        <v>98.584688654109129</v>
      </c>
      <c r="J20" s="5">
        <v>0</v>
      </c>
      <c r="K20" s="2"/>
    </row>
    <row r="21" spans="1:11" outlineLevel="1">
      <c r="A21" s="11" t="s">
        <v>33</v>
      </c>
      <c r="B21" s="12" t="s">
        <v>34</v>
      </c>
      <c r="C21" s="13">
        <v>0</v>
      </c>
      <c r="D21" s="13">
        <v>10945295</v>
      </c>
      <c r="E21" s="13">
        <v>9232445</v>
      </c>
      <c r="F21" s="13">
        <f t="shared" si="0"/>
        <v>9232445</v>
      </c>
      <c r="G21" s="16" t="s">
        <v>113</v>
      </c>
      <c r="H21" s="14">
        <f t="shared" si="2"/>
        <v>-1712850</v>
      </c>
      <c r="I21" s="16">
        <f t="shared" si="3"/>
        <v>84.350810096941203</v>
      </c>
      <c r="J21" s="5">
        <v>0</v>
      </c>
      <c r="K21" s="2"/>
    </row>
    <row r="22" spans="1:11" ht="29.25" customHeight="1" outlineLevel="1">
      <c r="A22" s="11" t="s">
        <v>35</v>
      </c>
      <c r="B22" s="12" t="s">
        <v>36</v>
      </c>
      <c r="C22" s="13">
        <v>934300</v>
      </c>
      <c r="D22" s="13">
        <v>925776.7</v>
      </c>
      <c r="E22" s="13">
        <v>910470.27</v>
      </c>
      <c r="F22" s="13">
        <f t="shared" si="0"/>
        <v>-23829.729999999981</v>
      </c>
      <c r="G22" s="16">
        <f t="shared" si="1"/>
        <v>97.449456277426947</v>
      </c>
      <c r="H22" s="14">
        <f t="shared" si="2"/>
        <v>-15306.429999999935</v>
      </c>
      <c r="I22" s="16">
        <f t="shared" si="3"/>
        <v>98.346639097743562</v>
      </c>
      <c r="J22" s="5">
        <v>0</v>
      </c>
      <c r="K22" s="2"/>
    </row>
    <row r="23" spans="1:11">
      <c r="A23" s="4" t="s">
        <v>37</v>
      </c>
      <c r="B23" s="32" t="s">
        <v>38</v>
      </c>
      <c r="C23" s="8">
        <v>159590264.55000001</v>
      </c>
      <c r="D23" s="8">
        <v>183334549.96000001</v>
      </c>
      <c r="E23" s="8">
        <v>168497860.99000001</v>
      </c>
      <c r="F23" s="8">
        <f t="shared" si="0"/>
        <v>8907596.4399999976</v>
      </c>
      <c r="G23" s="15">
        <f t="shared" si="1"/>
        <v>105.58154124571253</v>
      </c>
      <c r="H23" s="9">
        <f t="shared" si="2"/>
        <v>-14836688.969999999</v>
      </c>
      <c r="I23" s="15">
        <f t="shared" si="3"/>
        <v>91.907314266057824</v>
      </c>
      <c r="J23" s="5">
        <v>0</v>
      </c>
      <c r="K23" s="2"/>
    </row>
    <row r="24" spans="1:11" outlineLevel="1">
      <c r="A24" s="11" t="s">
        <v>39</v>
      </c>
      <c r="B24" s="12" t="s">
        <v>40</v>
      </c>
      <c r="C24" s="13">
        <v>2800894.5</v>
      </c>
      <c r="D24" s="13">
        <v>5470141</v>
      </c>
      <c r="E24" s="13">
        <v>4943531.62</v>
      </c>
      <c r="F24" s="13">
        <f t="shared" si="0"/>
        <v>2142637.12</v>
      </c>
      <c r="G24" s="16">
        <f t="shared" si="1"/>
        <v>176.49831580589702</v>
      </c>
      <c r="H24" s="14">
        <f t="shared" si="2"/>
        <v>-526609.37999999989</v>
      </c>
      <c r="I24" s="16">
        <f t="shared" si="3"/>
        <v>90.373020000764143</v>
      </c>
      <c r="J24" s="5">
        <v>0</v>
      </c>
      <c r="K24" s="2"/>
    </row>
    <row r="25" spans="1:11" ht="15.75" customHeight="1" outlineLevel="1">
      <c r="A25" s="11" t="s">
        <v>41</v>
      </c>
      <c r="B25" s="12" t="s">
        <v>42</v>
      </c>
      <c r="C25" s="13">
        <v>153724483.53</v>
      </c>
      <c r="D25" s="13">
        <v>172692910.13999999</v>
      </c>
      <c r="E25" s="13">
        <v>159691076.65000001</v>
      </c>
      <c r="F25" s="13">
        <f t="shared" si="0"/>
        <v>5966593.1200000048</v>
      </c>
      <c r="G25" s="16">
        <f t="shared" si="1"/>
        <v>103.88135512508363</v>
      </c>
      <c r="H25" s="14">
        <f t="shared" si="2"/>
        <v>-13001833.48999998</v>
      </c>
      <c r="I25" s="16">
        <f t="shared" si="3"/>
        <v>92.471124912157904</v>
      </c>
      <c r="J25" s="5">
        <v>0</v>
      </c>
      <c r="K25" s="2"/>
    </row>
    <row r="26" spans="1:11" outlineLevel="1">
      <c r="A26" s="11" t="s">
        <v>43</v>
      </c>
      <c r="B26" s="12" t="s">
        <v>44</v>
      </c>
      <c r="C26" s="13">
        <v>31928</v>
      </c>
      <c r="D26" s="13">
        <v>37263</v>
      </c>
      <c r="E26" s="13">
        <v>16530</v>
      </c>
      <c r="F26" s="13">
        <f t="shared" si="0"/>
        <v>-15398</v>
      </c>
      <c r="G26" s="16">
        <f t="shared" si="1"/>
        <v>51.772738661989479</v>
      </c>
      <c r="H26" s="14">
        <f t="shared" si="2"/>
        <v>-20733</v>
      </c>
      <c r="I26" s="16">
        <f t="shared" si="3"/>
        <v>44.360357459141774</v>
      </c>
      <c r="J26" s="5">
        <v>0</v>
      </c>
      <c r="K26" s="2"/>
    </row>
    <row r="27" spans="1:11" ht="25.5" outlineLevel="1">
      <c r="A27" s="11" t="s">
        <v>45</v>
      </c>
      <c r="B27" s="12" t="s">
        <v>46</v>
      </c>
      <c r="C27" s="13">
        <v>3032958.52</v>
      </c>
      <c r="D27" s="13">
        <v>5134235.82</v>
      </c>
      <c r="E27" s="13">
        <v>3846722.72</v>
      </c>
      <c r="F27" s="13">
        <f t="shared" si="0"/>
        <v>813764.20000000019</v>
      </c>
      <c r="G27" s="16">
        <f t="shared" si="1"/>
        <v>126.83070654062227</v>
      </c>
      <c r="H27" s="14">
        <f t="shared" si="2"/>
        <v>-1287513.1000000001</v>
      </c>
      <c r="I27" s="16">
        <f t="shared" si="3"/>
        <v>74.922984741281311</v>
      </c>
      <c r="J27" s="5">
        <v>0</v>
      </c>
      <c r="K27" s="2"/>
    </row>
    <row r="28" spans="1:11" ht="15" customHeight="1">
      <c r="A28" s="4" t="s">
        <v>47</v>
      </c>
      <c r="B28" s="32" t="s">
        <v>48</v>
      </c>
      <c r="C28" s="8">
        <v>145683380.90000001</v>
      </c>
      <c r="D28" s="8">
        <v>181766184.84999999</v>
      </c>
      <c r="E28" s="8">
        <v>171709468.52000001</v>
      </c>
      <c r="F28" s="8">
        <f t="shared" si="0"/>
        <v>26026087.620000005</v>
      </c>
      <c r="G28" s="15">
        <f t="shared" si="1"/>
        <v>117.86482950849751</v>
      </c>
      <c r="H28" s="9">
        <f t="shared" si="2"/>
        <v>-10056716.329999983</v>
      </c>
      <c r="I28" s="15">
        <f t="shared" si="3"/>
        <v>94.467223736747769</v>
      </c>
      <c r="J28" s="5">
        <v>0</v>
      </c>
      <c r="K28" s="2"/>
    </row>
    <row r="29" spans="1:11" outlineLevel="1">
      <c r="A29" s="11" t="s">
        <v>49</v>
      </c>
      <c r="B29" s="12" t="s">
        <v>50</v>
      </c>
      <c r="C29" s="13">
        <v>13791860.74</v>
      </c>
      <c r="D29" s="13">
        <v>17103411.300000001</v>
      </c>
      <c r="E29" s="13">
        <v>15704101.720000001</v>
      </c>
      <c r="F29" s="13">
        <f t="shared" si="0"/>
        <v>1912240.9800000004</v>
      </c>
      <c r="G29" s="16">
        <f t="shared" si="1"/>
        <v>113.86499629055855</v>
      </c>
      <c r="H29" s="14">
        <f t="shared" si="2"/>
        <v>-1399309.58</v>
      </c>
      <c r="I29" s="16">
        <f t="shared" si="3"/>
        <v>91.818535171401734</v>
      </c>
      <c r="J29" s="5">
        <v>0</v>
      </c>
      <c r="K29" s="2"/>
    </row>
    <row r="30" spans="1:11" outlineLevel="1">
      <c r="A30" s="11" t="s">
        <v>51</v>
      </c>
      <c r="B30" s="12" t="s">
        <v>52</v>
      </c>
      <c r="C30" s="13">
        <v>60000</v>
      </c>
      <c r="D30" s="13">
        <v>0</v>
      </c>
      <c r="E30" s="13">
        <v>0</v>
      </c>
      <c r="F30" s="13">
        <f t="shared" si="0"/>
        <v>-60000</v>
      </c>
      <c r="G30" s="16">
        <f t="shared" si="1"/>
        <v>0</v>
      </c>
      <c r="H30" s="14">
        <f t="shared" si="2"/>
        <v>0</v>
      </c>
      <c r="I30" s="16" t="s">
        <v>113</v>
      </c>
      <c r="J30" s="5">
        <v>0</v>
      </c>
      <c r="K30" s="2"/>
    </row>
    <row r="31" spans="1:11" outlineLevel="1">
      <c r="A31" s="11" t="s">
        <v>53</v>
      </c>
      <c r="B31" s="12" t="s">
        <v>54</v>
      </c>
      <c r="C31" s="13">
        <v>7095658.4199999999</v>
      </c>
      <c r="D31" s="13">
        <v>24432642.039999999</v>
      </c>
      <c r="E31" s="13">
        <v>24380531.370000001</v>
      </c>
      <c r="F31" s="13">
        <f t="shared" si="0"/>
        <v>17284872.950000003</v>
      </c>
      <c r="G31" s="16">
        <f t="shared" si="1"/>
        <v>343.59787248608853</v>
      </c>
      <c r="H31" s="14">
        <f t="shared" si="2"/>
        <v>-52110.669999998063</v>
      </c>
      <c r="I31" s="16">
        <f t="shared" si="3"/>
        <v>99.786717007867239</v>
      </c>
      <c r="J31" s="5">
        <v>0</v>
      </c>
      <c r="K31" s="2"/>
    </row>
    <row r="32" spans="1:11" ht="25.5" outlineLevel="1">
      <c r="A32" s="11" t="s">
        <v>55</v>
      </c>
      <c r="B32" s="12" t="s">
        <v>56</v>
      </c>
      <c r="C32" s="13">
        <v>124735861.73999999</v>
      </c>
      <c r="D32" s="13">
        <v>140230131.50999999</v>
      </c>
      <c r="E32" s="13">
        <v>131624835.43000001</v>
      </c>
      <c r="F32" s="13">
        <f t="shared" si="0"/>
        <v>6888973.6900000125</v>
      </c>
      <c r="G32" s="16">
        <f t="shared" si="1"/>
        <v>105.5228493184738</v>
      </c>
      <c r="H32" s="14">
        <f t="shared" si="2"/>
        <v>-8605296.0799999833</v>
      </c>
      <c r="I32" s="16">
        <f t="shared" si="3"/>
        <v>93.863447186893396</v>
      </c>
      <c r="J32" s="5">
        <v>0</v>
      </c>
      <c r="K32" s="2"/>
    </row>
    <row r="33" spans="1:11">
      <c r="A33" s="4" t="s">
        <v>57</v>
      </c>
      <c r="B33" s="32" t="s">
        <v>58</v>
      </c>
      <c r="C33" s="8">
        <v>14048528.529999999</v>
      </c>
      <c r="D33" s="8">
        <v>23584009.260000002</v>
      </c>
      <c r="E33" s="8">
        <v>17902470.18</v>
      </c>
      <c r="F33" s="8">
        <f t="shared" si="0"/>
        <v>3853941.6500000004</v>
      </c>
      <c r="G33" s="15">
        <f t="shared" si="1"/>
        <v>127.43306277073845</v>
      </c>
      <c r="H33" s="9">
        <f t="shared" si="2"/>
        <v>-5681539.0800000019</v>
      </c>
      <c r="I33" s="15">
        <f t="shared" si="3"/>
        <v>75.90935867873722</v>
      </c>
      <c r="J33" s="5">
        <v>0</v>
      </c>
      <c r="K33" s="2"/>
    </row>
    <row r="34" spans="1:11" ht="25.5" outlineLevel="1">
      <c r="A34" s="11" t="s">
        <v>59</v>
      </c>
      <c r="B34" s="12" t="s">
        <v>60</v>
      </c>
      <c r="C34" s="13">
        <v>14048528.529999999</v>
      </c>
      <c r="D34" s="13">
        <v>23584009.260000002</v>
      </c>
      <c r="E34" s="13">
        <v>17902470.18</v>
      </c>
      <c r="F34" s="13">
        <f t="shared" si="0"/>
        <v>3853941.6500000004</v>
      </c>
      <c r="G34" s="16">
        <f t="shared" si="1"/>
        <v>127.43306277073845</v>
      </c>
      <c r="H34" s="14">
        <f t="shared" si="2"/>
        <v>-5681539.0800000019</v>
      </c>
      <c r="I34" s="16">
        <f t="shared" si="3"/>
        <v>75.90935867873722</v>
      </c>
      <c r="J34" s="5">
        <v>0</v>
      </c>
      <c r="K34" s="2"/>
    </row>
    <row r="35" spans="1:11">
      <c r="A35" s="4" t="s">
        <v>61</v>
      </c>
      <c r="B35" s="32" t="s">
        <v>62</v>
      </c>
      <c r="C35" s="8">
        <v>2057071291.1500001</v>
      </c>
      <c r="D35" s="8">
        <v>2204868917.8699999</v>
      </c>
      <c r="E35" s="8">
        <v>2195683515.25</v>
      </c>
      <c r="F35" s="8">
        <f t="shared" si="0"/>
        <v>138612224.0999999</v>
      </c>
      <c r="G35" s="15">
        <f t="shared" si="1"/>
        <v>106.7383286469624</v>
      </c>
      <c r="H35" s="9">
        <f t="shared" si="2"/>
        <v>-9185402.6199998856</v>
      </c>
      <c r="I35" s="15">
        <f t="shared" si="3"/>
        <v>99.583403686924228</v>
      </c>
      <c r="J35" s="5">
        <v>0</v>
      </c>
      <c r="K35" s="2"/>
    </row>
    <row r="36" spans="1:11" outlineLevel="1">
      <c r="A36" s="11" t="s">
        <v>63</v>
      </c>
      <c r="B36" s="12" t="s">
        <v>64</v>
      </c>
      <c r="C36" s="13">
        <v>882926965.02999997</v>
      </c>
      <c r="D36" s="13">
        <v>892821152.14999998</v>
      </c>
      <c r="E36" s="13">
        <v>892821152.14999998</v>
      </c>
      <c r="F36" s="13">
        <f t="shared" si="0"/>
        <v>9894187.1200000048</v>
      </c>
      <c r="G36" s="16">
        <f t="shared" si="1"/>
        <v>101.12061218106119</v>
      </c>
      <c r="H36" s="14">
        <f t="shared" si="2"/>
        <v>0</v>
      </c>
      <c r="I36" s="16">
        <f t="shared" si="3"/>
        <v>100</v>
      </c>
      <c r="J36" s="5">
        <v>0</v>
      </c>
      <c r="K36" s="2"/>
    </row>
    <row r="37" spans="1:11" outlineLevel="1">
      <c r="A37" s="11" t="s">
        <v>65</v>
      </c>
      <c r="B37" s="12" t="s">
        <v>66</v>
      </c>
      <c r="C37" s="13">
        <v>881102675.13999999</v>
      </c>
      <c r="D37" s="13">
        <v>964215035.24000001</v>
      </c>
      <c r="E37" s="13">
        <v>956251983.86000001</v>
      </c>
      <c r="F37" s="13">
        <f t="shared" si="0"/>
        <v>75149308.720000029</v>
      </c>
      <c r="G37" s="16">
        <f t="shared" si="1"/>
        <v>108.52900698639456</v>
      </c>
      <c r="H37" s="14">
        <f t="shared" si="2"/>
        <v>-7963051.3799999952</v>
      </c>
      <c r="I37" s="16">
        <f t="shared" si="3"/>
        <v>99.174141546338987</v>
      </c>
      <c r="J37" s="5">
        <v>0</v>
      </c>
      <c r="K37" s="2"/>
    </row>
    <row r="38" spans="1:11" ht="15" customHeight="1" outlineLevel="1">
      <c r="A38" s="11" t="s">
        <v>67</v>
      </c>
      <c r="B38" s="12" t="s">
        <v>68</v>
      </c>
      <c r="C38" s="13">
        <v>154739422.94999999</v>
      </c>
      <c r="D38" s="13">
        <v>162069163.03</v>
      </c>
      <c r="E38" s="13">
        <v>160858821.30000001</v>
      </c>
      <c r="F38" s="13">
        <f t="shared" si="0"/>
        <v>6119398.3500000238</v>
      </c>
      <c r="G38" s="16">
        <f t="shared" si="1"/>
        <v>103.95464726010859</v>
      </c>
      <c r="H38" s="14">
        <f t="shared" si="2"/>
        <v>-1210341.7299999893</v>
      </c>
      <c r="I38" s="16">
        <f t="shared" si="3"/>
        <v>99.253194310767228</v>
      </c>
      <c r="J38" s="5">
        <v>0</v>
      </c>
      <c r="K38" s="2"/>
    </row>
    <row r="39" spans="1:11" outlineLevel="1">
      <c r="A39" s="11" t="s">
        <v>69</v>
      </c>
      <c r="B39" s="12" t="s">
        <v>70</v>
      </c>
      <c r="C39" s="13">
        <v>23484856.25</v>
      </c>
      <c r="D39" s="13">
        <v>32999693.809999999</v>
      </c>
      <c r="E39" s="13">
        <v>32988034.870000001</v>
      </c>
      <c r="F39" s="13">
        <f t="shared" si="0"/>
        <v>9503178.620000001</v>
      </c>
      <c r="G39" s="16">
        <f t="shared" si="1"/>
        <v>140.46513429265721</v>
      </c>
      <c r="H39" s="14">
        <f t="shared" si="2"/>
        <v>-11658.939999997616</v>
      </c>
      <c r="I39" s="16">
        <f t="shared" si="3"/>
        <v>99.964669550974847</v>
      </c>
      <c r="J39" s="5">
        <v>0</v>
      </c>
      <c r="K39" s="2"/>
    </row>
    <row r="40" spans="1:11" ht="14.25" customHeight="1" outlineLevel="1">
      <c r="A40" s="11" t="s">
        <v>71</v>
      </c>
      <c r="B40" s="12" t="s">
        <v>72</v>
      </c>
      <c r="C40" s="13">
        <v>114817371.78</v>
      </c>
      <c r="D40" s="13">
        <v>152763873.63999999</v>
      </c>
      <c r="E40" s="13">
        <v>152763523.06999999</v>
      </c>
      <c r="F40" s="13">
        <f t="shared" si="0"/>
        <v>37946151.289999992</v>
      </c>
      <c r="G40" s="16">
        <f t="shared" si="1"/>
        <v>133.04913768859655</v>
      </c>
      <c r="H40" s="14">
        <f t="shared" si="2"/>
        <v>-350.56999999284744</v>
      </c>
      <c r="I40" s="16">
        <f t="shared" si="3"/>
        <v>99.999770515114832</v>
      </c>
      <c r="J40" s="5">
        <v>0</v>
      </c>
      <c r="K40" s="2"/>
    </row>
    <row r="41" spans="1:11">
      <c r="A41" s="4" t="s">
        <v>73</v>
      </c>
      <c r="B41" s="32" t="s">
        <v>74</v>
      </c>
      <c r="C41" s="8">
        <v>133220943.09999999</v>
      </c>
      <c r="D41" s="8">
        <v>146850734.38</v>
      </c>
      <c r="E41" s="8">
        <v>146850734.38</v>
      </c>
      <c r="F41" s="8">
        <f t="shared" si="0"/>
        <v>13629791.280000001</v>
      </c>
      <c r="G41" s="15">
        <f t="shared" si="1"/>
        <v>110.23096741611343</v>
      </c>
      <c r="H41" s="9">
        <f t="shared" si="2"/>
        <v>0</v>
      </c>
      <c r="I41" s="15">
        <f t="shared" si="3"/>
        <v>100</v>
      </c>
      <c r="J41" s="5">
        <v>0</v>
      </c>
      <c r="K41" s="2"/>
    </row>
    <row r="42" spans="1:11" outlineLevel="1">
      <c r="A42" s="11" t="s">
        <v>75</v>
      </c>
      <c r="B42" s="12" t="s">
        <v>76</v>
      </c>
      <c r="C42" s="13">
        <v>101110611.81</v>
      </c>
      <c r="D42" s="13">
        <v>114631894.29000001</v>
      </c>
      <c r="E42" s="13">
        <v>114631894.29000001</v>
      </c>
      <c r="F42" s="13">
        <f t="shared" si="0"/>
        <v>13521282.480000004</v>
      </c>
      <c r="G42" s="16">
        <f t="shared" si="1"/>
        <v>113.37276299485583</v>
      </c>
      <c r="H42" s="14">
        <f t="shared" si="2"/>
        <v>0</v>
      </c>
      <c r="I42" s="16">
        <f t="shared" si="3"/>
        <v>100</v>
      </c>
      <c r="J42" s="5">
        <v>0</v>
      </c>
      <c r="K42" s="2"/>
    </row>
    <row r="43" spans="1:11" ht="25.5" outlineLevel="1">
      <c r="A43" s="11" t="s">
        <v>77</v>
      </c>
      <c r="B43" s="12" t="s">
        <v>78</v>
      </c>
      <c r="C43" s="13">
        <v>32110331.289999999</v>
      </c>
      <c r="D43" s="13">
        <v>32218840.09</v>
      </c>
      <c r="E43" s="13">
        <v>32218840.09</v>
      </c>
      <c r="F43" s="13">
        <f t="shared" si="0"/>
        <v>108508.80000000075</v>
      </c>
      <c r="G43" s="16">
        <f t="shared" si="1"/>
        <v>100.33792488473577</v>
      </c>
      <c r="H43" s="14">
        <f t="shared" si="2"/>
        <v>0</v>
      </c>
      <c r="I43" s="16">
        <f t="shared" si="3"/>
        <v>100</v>
      </c>
      <c r="J43" s="5">
        <v>0</v>
      </c>
      <c r="K43" s="2"/>
    </row>
    <row r="44" spans="1:11">
      <c r="A44" s="4" t="s">
        <v>79</v>
      </c>
      <c r="B44" s="32" t="s">
        <v>80</v>
      </c>
      <c r="C44" s="8">
        <v>1099000</v>
      </c>
      <c r="D44" s="8">
        <v>2878608.2</v>
      </c>
      <c r="E44" s="8">
        <v>2857102.6</v>
      </c>
      <c r="F44" s="8">
        <f t="shared" si="0"/>
        <v>1758102.6</v>
      </c>
      <c r="G44" s="15">
        <f t="shared" si="1"/>
        <v>259.97293903548677</v>
      </c>
      <c r="H44" s="9">
        <f t="shared" si="2"/>
        <v>-21505.600000000093</v>
      </c>
      <c r="I44" s="15">
        <f t="shared" si="3"/>
        <v>99.252916739415937</v>
      </c>
      <c r="J44" s="5">
        <v>0</v>
      </c>
      <c r="K44" s="2"/>
    </row>
    <row r="45" spans="1:11" outlineLevel="1">
      <c r="A45" s="11" t="s">
        <v>81</v>
      </c>
      <c r="B45" s="12" t="s">
        <v>82</v>
      </c>
      <c r="C45" s="13">
        <v>1099000</v>
      </c>
      <c r="D45" s="13">
        <v>2878608.2</v>
      </c>
      <c r="E45" s="13">
        <v>2857102.6</v>
      </c>
      <c r="F45" s="13">
        <f t="shared" si="0"/>
        <v>1758102.6</v>
      </c>
      <c r="G45" s="16">
        <f t="shared" si="1"/>
        <v>259.97293903548677</v>
      </c>
      <c r="H45" s="14">
        <f t="shared" si="2"/>
        <v>-21505.600000000093</v>
      </c>
      <c r="I45" s="16">
        <f t="shared" si="3"/>
        <v>99.252916739415937</v>
      </c>
      <c r="J45" s="5">
        <v>0</v>
      </c>
      <c r="K45" s="2"/>
    </row>
    <row r="46" spans="1:11">
      <c r="A46" s="4" t="s">
        <v>83</v>
      </c>
      <c r="B46" s="32" t="s">
        <v>84</v>
      </c>
      <c r="C46" s="8">
        <v>169917004.24000001</v>
      </c>
      <c r="D46" s="8">
        <v>171752385.31</v>
      </c>
      <c r="E46" s="8">
        <v>159101207.49000001</v>
      </c>
      <c r="F46" s="8">
        <f t="shared" si="0"/>
        <v>-10815796.75</v>
      </c>
      <c r="G46" s="15">
        <f t="shared" si="1"/>
        <v>93.634658992267077</v>
      </c>
      <c r="H46" s="9">
        <f t="shared" si="2"/>
        <v>-12651177.819999993</v>
      </c>
      <c r="I46" s="15">
        <f t="shared" si="3"/>
        <v>92.634059901313407</v>
      </c>
      <c r="J46" s="5">
        <v>0</v>
      </c>
      <c r="K46" s="2"/>
    </row>
    <row r="47" spans="1:11" outlineLevel="1">
      <c r="A47" s="11" t="s">
        <v>85</v>
      </c>
      <c r="B47" s="12" t="s">
        <v>86</v>
      </c>
      <c r="C47" s="13">
        <v>6251072.04</v>
      </c>
      <c r="D47" s="13">
        <v>6839766.5099999998</v>
      </c>
      <c r="E47" s="13">
        <v>6839766.5099999998</v>
      </c>
      <c r="F47" s="13">
        <f t="shared" si="0"/>
        <v>588694.46999999974</v>
      </c>
      <c r="G47" s="16">
        <f t="shared" si="1"/>
        <v>109.4174961707848</v>
      </c>
      <c r="H47" s="14">
        <f t="shared" si="2"/>
        <v>0</v>
      </c>
      <c r="I47" s="16">
        <f t="shared" si="3"/>
        <v>100</v>
      </c>
      <c r="J47" s="5">
        <v>0</v>
      </c>
      <c r="K47" s="2"/>
    </row>
    <row r="48" spans="1:11" ht="12.75" customHeight="1" outlineLevel="1">
      <c r="A48" s="11" t="s">
        <v>87</v>
      </c>
      <c r="B48" s="12" t="s">
        <v>88</v>
      </c>
      <c r="C48" s="13">
        <v>5273565</v>
      </c>
      <c r="D48" s="13">
        <v>3487090</v>
      </c>
      <c r="E48" s="13">
        <v>1825915.64</v>
      </c>
      <c r="F48" s="13">
        <f t="shared" si="0"/>
        <v>-3447649.3600000003</v>
      </c>
      <c r="G48" s="16">
        <f t="shared" si="1"/>
        <v>34.623933525044251</v>
      </c>
      <c r="H48" s="14">
        <f t="shared" si="2"/>
        <v>-1661174.36</v>
      </c>
      <c r="I48" s="16">
        <f t="shared" si="3"/>
        <v>52.362159852484446</v>
      </c>
      <c r="J48" s="5">
        <v>0</v>
      </c>
      <c r="K48" s="2"/>
    </row>
    <row r="49" spans="1:11" outlineLevel="1">
      <c r="A49" s="11" t="s">
        <v>89</v>
      </c>
      <c r="B49" s="12" t="s">
        <v>90</v>
      </c>
      <c r="C49" s="13">
        <v>156416991.19999999</v>
      </c>
      <c r="D49" s="13">
        <v>159905528.80000001</v>
      </c>
      <c r="E49" s="13">
        <v>149065885.34</v>
      </c>
      <c r="F49" s="13">
        <f t="shared" si="0"/>
        <v>-7351105.8599999845</v>
      </c>
      <c r="G49" s="16">
        <f t="shared" si="1"/>
        <v>95.300315008232957</v>
      </c>
      <c r="H49" s="14">
        <f t="shared" si="2"/>
        <v>-10839643.460000008</v>
      </c>
      <c r="I49" s="16">
        <f t="shared" si="3"/>
        <v>93.2212203409442</v>
      </c>
      <c r="J49" s="5">
        <v>0</v>
      </c>
      <c r="K49" s="2"/>
    </row>
    <row r="50" spans="1:11" ht="15" customHeight="1" outlineLevel="1">
      <c r="A50" s="11" t="s">
        <v>91</v>
      </c>
      <c r="B50" s="12" t="s">
        <v>92</v>
      </c>
      <c r="C50" s="13">
        <v>1975376</v>
      </c>
      <c r="D50" s="13">
        <v>1520000</v>
      </c>
      <c r="E50" s="13">
        <v>1369640</v>
      </c>
      <c r="F50" s="13">
        <f t="shared" si="0"/>
        <v>-605736</v>
      </c>
      <c r="G50" s="16">
        <f t="shared" si="1"/>
        <v>69.335660653971701</v>
      </c>
      <c r="H50" s="14">
        <f t="shared" si="2"/>
        <v>-150360</v>
      </c>
      <c r="I50" s="16">
        <f t="shared" si="3"/>
        <v>90.107894736842113</v>
      </c>
      <c r="J50" s="5">
        <v>0</v>
      </c>
      <c r="K50" s="2"/>
    </row>
    <row r="51" spans="1:11">
      <c r="A51" s="4" t="s">
        <v>93</v>
      </c>
      <c r="B51" s="32" t="s">
        <v>94</v>
      </c>
      <c r="C51" s="8">
        <v>277737513.51999998</v>
      </c>
      <c r="D51" s="8">
        <v>295138395.30000001</v>
      </c>
      <c r="E51" s="8">
        <v>203518360.86000001</v>
      </c>
      <c r="F51" s="8">
        <f t="shared" si="0"/>
        <v>-74219152.659999967</v>
      </c>
      <c r="G51" s="15">
        <f t="shared" si="1"/>
        <v>73.277231541624133</v>
      </c>
      <c r="H51" s="9">
        <f t="shared" si="2"/>
        <v>-91620034.439999998</v>
      </c>
      <c r="I51" s="15">
        <f t="shared" si="3"/>
        <v>68.956924649918633</v>
      </c>
      <c r="J51" s="5">
        <v>0</v>
      </c>
      <c r="K51" s="2"/>
    </row>
    <row r="52" spans="1:11" outlineLevel="1">
      <c r="A52" s="11" t="s">
        <v>95</v>
      </c>
      <c r="B52" s="12" t="s">
        <v>96</v>
      </c>
      <c r="C52" s="13">
        <v>69030664</v>
      </c>
      <c r="D52" s="13">
        <v>65596449.490000002</v>
      </c>
      <c r="E52" s="13">
        <v>65596449.490000002</v>
      </c>
      <c r="F52" s="13">
        <f t="shared" si="0"/>
        <v>-3434214.5099999979</v>
      </c>
      <c r="G52" s="16">
        <f t="shared" si="1"/>
        <v>95.025088401293672</v>
      </c>
      <c r="H52" s="14">
        <f t="shared" si="2"/>
        <v>0</v>
      </c>
      <c r="I52" s="16">
        <f t="shared" si="3"/>
        <v>100</v>
      </c>
      <c r="J52" s="5">
        <v>0</v>
      </c>
      <c r="K52" s="2"/>
    </row>
    <row r="53" spans="1:11" outlineLevel="1">
      <c r="A53" s="11" t="s">
        <v>97</v>
      </c>
      <c r="B53" s="12" t="s">
        <v>98</v>
      </c>
      <c r="C53" s="13">
        <v>4250000</v>
      </c>
      <c r="D53" s="13">
        <v>12302631.58</v>
      </c>
      <c r="E53" s="13">
        <v>12302631.58</v>
      </c>
      <c r="F53" s="13">
        <f t="shared" si="0"/>
        <v>8052631.5800000001</v>
      </c>
      <c r="G53" s="16">
        <f t="shared" si="1"/>
        <v>289.47368423529412</v>
      </c>
      <c r="H53" s="14">
        <f t="shared" si="2"/>
        <v>0</v>
      </c>
      <c r="I53" s="16">
        <f t="shared" si="3"/>
        <v>100</v>
      </c>
      <c r="J53" s="5">
        <v>0</v>
      </c>
      <c r="K53" s="2"/>
    </row>
    <row r="54" spans="1:11" outlineLevel="1">
      <c r="A54" s="11" t="s">
        <v>99</v>
      </c>
      <c r="B54" s="12" t="s">
        <v>100</v>
      </c>
      <c r="C54" s="13">
        <v>104188496.79000001</v>
      </c>
      <c r="D54" s="13">
        <v>114502335.09</v>
      </c>
      <c r="E54" s="13">
        <v>114502335.09</v>
      </c>
      <c r="F54" s="13">
        <f t="shared" si="0"/>
        <v>10313838.299999997</v>
      </c>
      <c r="G54" s="16">
        <f t="shared" si="1"/>
        <v>109.89921019859644</v>
      </c>
      <c r="H54" s="14">
        <f t="shared" si="2"/>
        <v>0</v>
      </c>
      <c r="I54" s="16">
        <f t="shared" si="3"/>
        <v>100</v>
      </c>
      <c r="J54" s="5">
        <v>0</v>
      </c>
      <c r="K54" s="2"/>
    </row>
    <row r="55" spans="1:11" ht="25.5" outlineLevel="1">
      <c r="A55" s="11" t="s">
        <v>101</v>
      </c>
      <c r="B55" s="12" t="s">
        <v>102</v>
      </c>
      <c r="C55" s="13">
        <v>100268352.73</v>
      </c>
      <c r="D55" s="13">
        <v>102736979.14</v>
      </c>
      <c r="E55" s="13">
        <v>11116944.699999999</v>
      </c>
      <c r="F55" s="13">
        <f t="shared" si="0"/>
        <v>-89151408.030000001</v>
      </c>
      <c r="G55" s="16">
        <f t="shared" si="1"/>
        <v>11.087191917808221</v>
      </c>
      <c r="H55" s="14">
        <f t="shared" si="2"/>
        <v>-91620034.439999998</v>
      </c>
      <c r="I55" s="16">
        <f t="shared" si="3"/>
        <v>10.820782149775793</v>
      </c>
      <c r="J55" s="5">
        <v>0</v>
      </c>
      <c r="K55" s="2"/>
    </row>
    <row r="56" spans="1:11" ht="27" customHeight="1">
      <c r="A56" s="4" t="s">
        <v>103</v>
      </c>
      <c r="B56" s="32" t="s">
        <v>104</v>
      </c>
      <c r="C56" s="8">
        <v>14760094.24</v>
      </c>
      <c r="D56" s="8">
        <v>259322.74</v>
      </c>
      <c r="E56" s="8">
        <v>259322.74</v>
      </c>
      <c r="F56" s="8">
        <f t="shared" si="0"/>
        <v>-14500771.5</v>
      </c>
      <c r="G56" s="15">
        <f t="shared" si="1"/>
        <v>1.7569179151799237</v>
      </c>
      <c r="H56" s="9">
        <f t="shared" si="2"/>
        <v>0</v>
      </c>
      <c r="I56" s="15">
        <f t="shared" si="3"/>
        <v>100</v>
      </c>
      <c r="J56" s="5">
        <v>0</v>
      </c>
      <c r="K56" s="2"/>
    </row>
    <row r="57" spans="1:11" ht="25.5" outlineLevel="1">
      <c r="A57" s="11" t="s">
        <v>105</v>
      </c>
      <c r="B57" s="12" t="s">
        <v>106</v>
      </c>
      <c r="C57" s="13">
        <v>14760094.24</v>
      </c>
      <c r="D57" s="13">
        <v>259322.74</v>
      </c>
      <c r="E57" s="13">
        <v>259322.74</v>
      </c>
      <c r="F57" s="13">
        <f t="shared" si="0"/>
        <v>-14500771.5</v>
      </c>
      <c r="G57" s="16">
        <f t="shared" si="1"/>
        <v>1.7569179151799237</v>
      </c>
      <c r="H57" s="14">
        <f t="shared" si="2"/>
        <v>0</v>
      </c>
      <c r="I57" s="16">
        <f t="shared" si="3"/>
        <v>100</v>
      </c>
      <c r="J57" s="5">
        <v>0</v>
      </c>
      <c r="K57" s="2"/>
    </row>
    <row r="58" spans="1:11" ht="12.75" customHeight="1">
      <c r="A58" s="20" t="s">
        <v>107</v>
      </c>
      <c r="B58" s="21"/>
      <c r="C58" s="10">
        <f>C8+C16+C18+C23+C28+C33+C35+C41+C44+C46+C51+C56</f>
        <v>3250740666.1500001</v>
      </c>
      <c r="D58" s="10">
        <f t="shared" ref="D58:E58" si="4">D8+D16+D18+D23+D28+D33+D35+D41+D44+D46+D51+D56</f>
        <v>3505734998.3199997</v>
      </c>
      <c r="E58" s="10">
        <f t="shared" si="4"/>
        <v>3347278651.1200004</v>
      </c>
      <c r="F58" s="10">
        <v>62346594.299999997</v>
      </c>
      <c r="G58" s="17">
        <f t="shared" si="1"/>
        <v>102.96972274581148</v>
      </c>
      <c r="H58" s="10">
        <f t="shared" si="2"/>
        <v>-158456347.19999933</v>
      </c>
      <c r="I58" s="17">
        <f>E58/D58*100</f>
        <v>95.480082000609457</v>
      </c>
      <c r="J58" s="6">
        <v>0</v>
      </c>
      <c r="K58" s="2"/>
    </row>
    <row r="59" spans="1:11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5.2" customHeight="1">
      <c r="A60" s="22"/>
      <c r="B60" s="23"/>
      <c r="C60" s="23"/>
      <c r="D60" s="23"/>
      <c r="E60" s="7"/>
      <c r="F60" s="7"/>
      <c r="G60" s="7"/>
      <c r="H60" s="7"/>
      <c r="I60" s="7"/>
      <c r="J60" s="7"/>
      <c r="K60" s="2"/>
    </row>
  </sheetData>
  <mergeCells count="17">
    <mergeCell ref="A1:D1"/>
    <mergeCell ref="A2:D2"/>
    <mergeCell ref="A3:I3"/>
    <mergeCell ref="A4:I4"/>
    <mergeCell ref="A5:J5"/>
    <mergeCell ref="I6:I7"/>
    <mergeCell ref="J6:J7"/>
    <mergeCell ref="A58:B58"/>
    <mergeCell ref="A60:D60"/>
    <mergeCell ref="F6:F7"/>
    <mergeCell ref="G6:G7"/>
    <mergeCell ref="H6:H7"/>
    <mergeCell ref="E6:E7"/>
    <mergeCell ref="C6:C7"/>
    <mergeCell ref="D6:D7"/>
    <mergeCell ref="A6:A7"/>
    <mergeCell ref="B6:B7"/>
  </mergeCells>
  <pageMargins left="0.59027779999999996" right="0.59027779999999996" top="0.59027779999999996" bottom="0.59027779999999996" header="0.39374999999999999" footer="0.39374999999999999"/>
  <pageSetup paperSize="9" scale="76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РАБОЧАЯ(Аналитический отчет по исполнению бюджета с произвольной группировкой)&lt;/DocName&gt;&#10;  &lt;VariantName&gt;РАБОЧАЯ&lt;/VariantName&gt;&#10;  &lt;VariantLink&gt;21912936&lt;/VariantLink&gt;&#10;  &lt;ReportCode&gt;F5947935B9DF426F9D6EAC9EBAF88C&lt;/ReportCode&gt;&#10;  &lt;SvodReportLink xsi:nil=&quot;true&quot; /&gt;&#10;  &lt;ReportLink&gt;19816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C1E34D2-F9EC-40F8-8B79-D5A24CF76B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Лаунер Наталья Вячеславовна</dc:creator>
  <cp:lastModifiedBy>Лаунер-НВ</cp:lastModifiedBy>
  <cp:lastPrinted>2024-06-21T09:23:43Z</cp:lastPrinted>
  <dcterms:created xsi:type="dcterms:W3CDTF">2024-06-21T06:19:00Z</dcterms:created>
  <dcterms:modified xsi:type="dcterms:W3CDTF">2024-06-24T13:50:30Z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РАБОЧАЯ(Аналитический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РАБОЧАЯ(2).xlsx</vt:lpwstr>
  </property>
  <property fmtid="{D5CDD505-2E9C-101B-9397-08002B2CF9AE}" pid="4" name="Версия клиента">
    <vt:lpwstr>23.2.45.3120 (.NET 4.7.2)</vt:lpwstr>
  </property>
  <property fmtid="{D5CDD505-2E9C-101B-9397-08002B2CF9AE}" pid="5" name="Версия базы">
    <vt:lpwstr>23.2.2260.37082909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agb_2023</vt:lpwstr>
  </property>
  <property fmtid="{D5CDD505-2E9C-101B-9397-08002B2CF9AE}" pid="9" name="Пользователь">
    <vt:lpwstr>лаунер-нв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