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30" windowWidth="18915" windowHeight="115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N60" i="1"/>
  <c r="M60"/>
  <c r="L60"/>
  <c r="K60"/>
  <c r="J60"/>
  <c r="I60"/>
  <c r="N59"/>
  <c r="M59"/>
  <c r="K59"/>
  <c r="J59"/>
  <c r="I59"/>
  <c r="N58"/>
  <c r="M58"/>
  <c r="L58"/>
  <c r="K58"/>
  <c r="J58"/>
  <c r="I58"/>
  <c r="N57"/>
  <c r="M57"/>
  <c r="L57"/>
  <c r="K57"/>
  <c r="J57"/>
  <c r="I57"/>
  <c r="N56"/>
  <c r="M56"/>
  <c r="L56"/>
  <c r="K56"/>
  <c r="J56"/>
  <c r="I56"/>
  <c r="N55"/>
  <c r="M55"/>
  <c r="L55"/>
  <c r="K55"/>
  <c r="J55"/>
  <c r="I55"/>
  <c r="N54"/>
  <c r="M54"/>
  <c r="L54"/>
  <c r="K54"/>
  <c r="J54"/>
  <c r="I54"/>
  <c r="N53"/>
  <c r="M53"/>
  <c r="L53"/>
  <c r="K53"/>
  <c r="J53"/>
  <c r="I53"/>
  <c r="N52"/>
  <c r="M52"/>
  <c r="L52"/>
  <c r="K52"/>
  <c r="J52"/>
  <c r="I52"/>
  <c r="N51"/>
  <c r="M51"/>
  <c r="L51"/>
  <c r="K51"/>
  <c r="J51"/>
  <c r="I51"/>
  <c r="N50"/>
  <c r="M50"/>
  <c r="L50"/>
  <c r="K50"/>
  <c r="J50"/>
  <c r="I50"/>
  <c r="N49"/>
  <c r="M49"/>
  <c r="L49"/>
  <c r="K49"/>
  <c r="J49"/>
  <c r="I49"/>
  <c r="N48"/>
  <c r="M48"/>
  <c r="L48"/>
  <c r="K48"/>
  <c r="J48"/>
  <c r="I48"/>
  <c r="N47"/>
  <c r="M47"/>
  <c r="L47"/>
  <c r="K47"/>
  <c r="J47"/>
  <c r="I47"/>
  <c r="N46"/>
  <c r="M46"/>
  <c r="L46"/>
  <c r="K46"/>
  <c r="J46"/>
  <c r="I46"/>
  <c r="N45"/>
  <c r="M45"/>
  <c r="L45"/>
  <c r="K45"/>
  <c r="J45"/>
  <c r="I45"/>
  <c r="N44"/>
  <c r="M44"/>
  <c r="L44"/>
  <c r="K44"/>
  <c r="J44"/>
  <c r="I44"/>
  <c r="N43"/>
  <c r="M43"/>
  <c r="L43"/>
  <c r="K43"/>
  <c r="J43"/>
  <c r="I43"/>
  <c r="N42"/>
  <c r="M42"/>
  <c r="L42"/>
  <c r="K42"/>
  <c r="J42"/>
  <c r="I42"/>
  <c r="N41"/>
  <c r="M41"/>
  <c r="L41"/>
  <c r="K41"/>
  <c r="J41"/>
  <c r="I41"/>
  <c r="N40"/>
  <c r="M40"/>
  <c r="L40"/>
  <c r="K40"/>
  <c r="J40"/>
  <c r="I40"/>
  <c r="N39"/>
  <c r="M39"/>
  <c r="L39"/>
  <c r="K39"/>
  <c r="J39"/>
  <c r="I39"/>
  <c r="N38"/>
  <c r="M38"/>
  <c r="L38"/>
  <c r="K38"/>
  <c r="J38"/>
  <c r="I38"/>
  <c r="N37"/>
  <c r="M37"/>
  <c r="L37"/>
  <c r="K37"/>
  <c r="J37"/>
  <c r="I37"/>
  <c r="N36"/>
  <c r="M36"/>
  <c r="L36"/>
  <c r="K36"/>
  <c r="J36"/>
  <c r="I36"/>
  <c r="N35"/>
  <c r="M35"/>
  <c r="L35"/>
  <c r="K35"/>
  <c r="J35"/>
  <c r="I35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9"/>
  <c r="M29"/>
  <c r="L29"/>
  <c r="K29"/>
  <c r="J29"/>
  <c r="I29"/>
  <c r="N28"/>
  <c r="M28"/>
  <c r="L28"/>
  <c r="K28"/>
  <c r="J28"/>
  <c r="I28"/>
  <c r="N27"/>
  <c r="M27"/>
  <c r="L27"/>
  <c r="K27"/>
  <c r="J27"/>
  <c r="I27"/>
  <c r="N26"/>
  <c r="M26"/>
  <c r="L26"/>
  <c r="K26"/>
  <c r="J26"/>
  <c r="I26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K21"/>
  <c r="J21"/>
  <c r="I21"/>
  <c r="N20"/>
  <c r="M20"/>
  <c r="L20"/>
  <c r="K20"/>
  <c r="J20"/>
  <c r="I20"/>
  <c r="N19"/>
  <c r="M19"/>
  <c r="L19"/>
  <c r="K19"/>
  <c r="J19"/>
  <c r="I19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L13"/>
  <c r="K13"/>
  <c r="J13"/>
  <c r="I13"/>
  <c r="N12"/>
  <c r="M12"/>
  <c r="L12"/>
  <c r="K12"/>
  <c r="J12"/>
  <c r="I12"/>
  <c r="N11"/>
  <c r="M11"/>
  <c r="L11"/>
  <c r="K11"/>
  <c r="J11"/>
  <c r="I11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H6"/>
  <c r="G6"/>
  <c r="F6"/>
  <c r="E6"/>
  <c r="D6"/>
  <c r="C6"/>
  <c r="C4"/>
</calcChain>
</file>

<file path=xl/sharedStrings.xml><?xml version="1.0" encoding="utf-8"?>
<sst xmlns="http://schemas.openxmlformats.org/spreadsheetml/2006/main" count="122" uniqueCount="116">
  <si>
    <t>Приложение № 1</t>
  </si>
  <si>
    <t>Изменение бюджетных ассигнований (муниципальным программам города Апатиты и непрограммным направлениям деятельности) по разделам, подразделам бюджетной классификации на 2022-2024 годы</t>
  </si>
  <si>
    <t>(руб.)</t>
  </si>
  <si>
    <t>Наименование</t>
  </si>
  <si>
    <t>Код раздела, подраздела</t>
  </si>
  <si>
    <t>Проект решения</t>
  </si>
  <si>
    <t>Оклонение</t>
  </si>
  <si>
    <t>в абсолютном значении</t>
  </si>
  <si>
    <t>в процентах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</si>
  <si>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</si>
  <si>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</si>
  <si>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</si>
  <si>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</si>
  <si>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</si>
  <si>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</si>
  <si>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</si>
  <si>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</si>
  <si>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Судебная система</t>
  </si>
  <si>
    <t>0105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</si>
  <si>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</si>
  <si>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</si>
  <si>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Обеспечение проведения выборов и референдумов</t>
  </si>
  <si>
    <t>0107</t>
  </si>
  <si>
    <t>-</t>
  </si>
  <si>
    <t xml:space="preserve">  Резервные фонды</t>
  </si>
  <si>
    <t>0111</t>
  </si>
  <si>
    <t xml:space="preserve">  Другие общегосударственные вопросы</t>
  </si>
  <si>
    <t>0113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</si>
  <si>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</si>
  <si>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</si>
  <si>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</si>
  <si>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</si>
  <si>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</si>
  <si>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</si>
  <si>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</si>
  <si>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</si>
  <si>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Гражданская оборона</t>
  </si>
  <si>
    <t>0309</t>
  </si>
  <si>
    <t xml:space="preserve">  Миграционная политика</t>
  </si>
  <si>
    <t>0311</t>
  </si>
  <si>
    <t xml:space="preserve">  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</si>
  <si>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</si>
  <si>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</si>
  <si>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</si>
  <si>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</si>
  <si>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</si>
  <si>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Лесное хозяйство</t>
  </si>
  <si>
    <t>0407</t>
  </si>
  <si>
    <t xml:space="preserve">  Дорожное хозяйство (дорожные фонды)</t>
  </si>
  <si>
    <t>0409</t>
  </si>
  <si>
    <t xml:space="preserve">  Связь и информатика</t>
  </si>
  <si>
    <t>0410</t>
  </si>
  <si>
    <t xml:space="preserve">  Другие вопросы в области национальной экономики</t>
  </si>
  <si>
    <t>0412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</si>
  <si>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</si>
  <si>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</si>
  <si>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</si>
  <si>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</si>
  <si>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Коммунальное хозяйство</t>
  </si>
  <si>
    <t>0502</t>
  </si>
  <si>
    <t xml:space="preserve">  Благоустройство</t>
  </si>
  <si>
    <t>0503</t>
  </si>
  <si>
    <t xml:space="preserve">  Другие вопросы в области жилищно-коммунального хозяйства</t>
  </si>
  <si>
    <t>0505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</si>
  <si>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</si>
  <si>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</si>
  <si>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</si>
  <si>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</si>
  <si>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>ОБРАЗОВАНИЕ</t>
  </si>
  <si>
    <t>0700</t>
  </si>
  <si>
    <t xml:space="preserve">  Дошкольное образование</t>
  </si>
  <si>
    <t>0701</t>
  </si>
  <si>
    <t xml:space="preserve">  Общее образование</t>
  </si>
  <si>
    <t>0702</t>
  </si>
  <si>
    <t xml:space="preserve">  Дополнительное образование детей</t>
  </si>
  <si>
    <t>0703</t>
  </si>
  <si>
    <t xml:space="preserve">  Молодежная политика</t>
  </si>
  <si>
    <t>0707</t>
  </si>
  <si>
    <t xml:space="preserve">  Другие вопросы в области образования</t>
  </si>
  <si>
    <t>0709</t>
  </si>
  <si>
    <t>КУЛЬТУРА, КИНЕМАТОГРАФИЯ</t>
  </si>
  <si>
    <t>0800</t>
  </si>
  <si>
    <t xml:space="preserve">  Культура</t>
  </si>
  <si>
    <t>0801</t>
  </si>
  <si>
    <t xml:space="preserve">  Другие вопросы в области культуры, кинематографии</t>
  </si>
  <si>
    <t>0804</t>
  </si>
  <si>
    <t>ЗДРАВООХРАНЕНИЕ</t>
  </si>
  <si>
    <t>0900</t>
  </si>
  <si>
    <t xml:space="preserve">  Другие вопросы в области здравоохранения</t>
  </si>
  <si>
    <t>0909</t>
  </si>
  <si>
    <t>СОЦИАЛЬНАЯ ПОЛИТИКА</t>
  </si>
  <si>
    <t>1000</t>
  </si>
  <si>
    <t xml:space="preserve">  Пенсионное обеспечение</t>
  </si>
  <si>
    <t>1001</t>
  </si>
  <si>
    <t xml:space="preserve">  Социальное обеспечение населения</t>
  </si>
  <si>
    <t>1003</t>
  </si>
  <si>
    <t xml:space="preserve">  Охрана семьи и детства</t>
  </si>
  <si>
    <t>1004</t>
  </si>
  <si>
    <t xml:space="preserve">  Другие вопросы в области социальной политики</t>
  </si>
  <si>
    <t>1006</t>
  </si>
  <si>
    <t>ФИЗИЧЕСКАЯ КУЛЬТУРА И СПОРТ</t>
  </si>
  <si>
    <t>1100</t>
  </si>
  <si>
    <t xml:space="preserve">  Физическая культура</t>
  </si>
  <si>
    <t>1101</t>
  </si>
  <si>
    <t xml:space="preserve">  Массовый спорт</t>
  </si>
  <si>
    <t>1102</t>
  </si>
  <si>
    <t xml:space="preserve">  Спорт высших достижений</t>
  </si>
  <si>
    <t>1103</t>
  </si>
  <si>
    <t xml:space="preserve">  Другие вопросы в области физической культуры и спорта</t>
  </si>
  <si>
    <t>1105</t>
  </si>
  <si>
    <t>ОБСЛУЖИВАНИЕ ГОСУДАРСТВЕННОГО (МУНИЦИПАЛЬНОГО) ДОЛГА</t>
  </si>
  <si>
    <t>1300</t>
  </si>
  <si>
    <t xml:space="preserve">  Обслуживание государственного (муниципального) внутреннего долга</t>
  </si>
  <si>
    <t>1301</t>
  </si>
  <si>
    <t>Условно утвержденные расходы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</si>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</sst>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Arial Cyr"/>
    </font>
    <font>
      <b/>
      <sz val="10"/>
      <color rgb="FF000000"/>
      <name val="Times New Roman"/>
      <family val="1"/>
      <charset val="204"/>
    </font>
    <font>
      <sz val="10"/>
      <color rgb="FF000000"/>
      <name val="Arial Cyr"/>
      <family val="2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" fontId="2" fillId="2" borderId="12">
      <alignment horizontal="right" vertical="top" shrinkToFit="1"/>
    </xf>
    <xf numFmtId="0" fontId="4" fillId="0" borderId="13"/>
    <xf numFmtId="0" fontId="8" fillId="0" borderId="0">
      <alignment horizontal="center" wrapText="1"/>
    </xf>
    <xf numFmtId="0" fontId="4" fillId="0" borderId="12">
      <alignment horizontal="center" vertical="center" shrinkToFit="1"/>
    </xf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2" xfId="1" quotePrefix="1" applyNumberFormat="1" applyFont="1" applyFill="1" applyAlignment="1" applyProtection="1">
      <alignment horizontal="left" vertical="top" wrapText="1"/>
    </xf>
    <xf numFmtId="4" fontId="3" fillId="3" borderId="12" xfId="2" applyNumberFormat="1" applyFont="1" applyFill="1" applyBorder="1" applyAlignment="1" applyProtection="1">
      <alignment horizontal="right" vertical="top" shrinkToFit="1"/>
    </xf>
    <xf numFmtId="4" fontId="5" fillId="0" borderId="12" xfId="2" applyNumberFormat="1" applyFont="1" applyFill="1" applyBorder="1" applyAlignment="1" applyProtection="1">
      <alignment horizontal="right" vertical="top" shrinkToFit="1"/>
    </xf>
    <xf numFmtId="4" fontId="1" fillId="0" borderId="7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6" fillId="3" borderId="12" xfId="1" quotePrefix="1" applyNumberFormat="1" applyFont="1" applyFill="1" applyAlignment="1" applyProtection="1">
      <alignment horizontal="left" vertical="top" wrapText="1"/>
    </xf>
    <xf numFmtId="4" fontId="6" fillId="3" borderId="12" xfId="2" applyNumberFormat="1" applyFont="1" applyFill="1" applyBorder="1" applyAlignment="1" applyProtection="1">
      <alignment horizontal="right" vertical="top" shrinkToFit="1"/>
    </xf>
    <xf numFmtId="4" fontId="7" fillId="0" borderId="12" xfId="2" applyNumberFormat="1" applyFont="1" applyFill="1" applyBorder="1" applyAlignment="1" applyProtection="1">
      <alignment horizontal="right" vertical="top" shrinkToFit="1"/>
    </xf>
    <xf numFmtId="0" fontId="6" fillId="3" borderId="12" xfId="1" applyNumberFormat="1" applyFont="1" applyFill="1" applyAlignment="1" applyProtection="1">
      <alignment horizontal="left" vertical="top" wrapText="1"/>
    </xf>
    <xf numFmtId="0" fontId="3" fillId="3" borderId="14" xfId="3" applyNumberFormat="1" applyFont="1" applyFill="1" applyBorder="1" applyAlignment="1" applyProtection="1">
      <alignment horizontal="left"/>
    </xf>
    <xf numFmtId="4" fontId="3" fillId="3" borderId="12" xfId="4" applyNumberFormat="1" applyFont="1" applyFill="1" applyAlignment="1" applyProtection="1">
      <alignment horizontal="right" vertical="top" shrinkToFit="1"/>
    </xf>
    <xf numFmtId="4" fontId="5" fillId="0" borderId="12" xfId="4" applyNumberFormat="1" applyFont="1" applyFill="1" applyAlignment="1" applyProtection="1">
      <alignment horizontal="right" vertical="top" shrinkToFit="1"/>
    </xf>
  </cellXfs>
  <cellStyles count="5">
    <cellStyle name="xl24" xfId="3"/>
    <cellStyle name="xl31" xfId="4"/>
    <cellStyle name="xl34" xfId="1"/>
    <cellStyle name="xl36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7;&#1072;&#1082;&#1083;&#1102;&#1095;&#1077;&#1085;&#1080;&#1103;%20&#1085;&#1072;%20&#1087;&#1088;&#1086;&#1077;&#1082;&#1090;&#1099;%20&#1088;&#1077;&#1096;&#1077;&#1085;&#1080;&#1081;\2022\&#1089;&#1077;&#1085;&#1090;&#1103;&#1073;&#1088;&#1100;%202022\&#1056;&#1040;&#1057;&#1063;&#1045;&#1058;&#1067;%20&#1076;&#1083;&#1103;%20&#1091;&#1090;&#1086;&#1095;&#1085;&#1077;&#1085;&#1080;&#1103;%20-%20&#1080;&#1102;&#1085;&#1100;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.хар."/>
      <sheetName val="Функц.клас."/>
      <sheetName val="Ведом.клас."/>
      <sheetName val="Кап. вложения"/>
      <sheetName val="Приложение 1 Изм. по разд"/>
      <sheetName val="Приложение 2 Дор.фонд"/>
    </sheetNames>
    <sheetDataSet>
      <sheetData sheetId="0">
        <row r="2">
          <cell r="B2" t="str">
            <v>Утвержденные бюджетные назначения  (решение от 30.08.2022 № 475)</v>
          </cell>
        </row>
        <row r="5">
          <cell r="B5" t="str">
            <v>2022 год</v>
          </cell>
          <cell r="C5" t="str">
            <v>2023  год</v>
          </cell>
          <cell r="D5" t="str">
            <v>2024 год</v>
          </cell>
          <cell r="E5" t="str">
            <v>2021 год</v>
          </cell>
          <cell r="F5" t="str">
            <v>2022  год</v>
          </cell>
          <cell r="G5" t="str">
            <v>2023 год</v>
          </cell>
          <cell r="H5" t="str">
            <v>2022 год</v>
          </cell>
          <cell r="I5" t="str">
            <v>2023  год</v>
          </cell>
          <cell r="J5" t="str">
            <v>2024 год</v>
          </cell>
          <cell r="K5" t="str">
            <v>2022 год</v>
          </cell>
          <cell r="L5" t="str">
            <v>2023  год</v>
          </cell>
          <cell r="M5" t="str">
            <v>2024 год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"/>
  <sheetViews>
    <sheetView tabSelected="1" view="pageBreakPreview" topLeftCell="A6" zoomScale="60" zoomScaleNormal="100" workbookViewId="0">
      <selection activeCell="A60" sqref="A60"/>
    </sheetView>
  </sheetViews>
  <sheetFormatPr defaultRowHeight="12.75"/>
  <cols>
    <col min="1" max="1" width="49.5703125" style="1" bestFit="1" customWidth="1"/>
    <col min="2" max="2" width="11.42578125" style="1" bestFit="1" customWidth="1"/>
    <col min="3" max="8" width="14.5703125" style="1" bestFit="1" customWidth="1"/>
    <col min="9" max="11" width="15.28515625" style="1" bestFit="1" customWidth="1"/>
    <col min="12" max="12" width="10.140625" style="1" customWidth="1"/>
    <col min="13" max="13" width="10.28515625" style="1" customWidth="1"/>
    <col min="14" max="14" width="8.140625" style="1" bestFit="1" customWidth="1"/>
    <col min="15" max="15" width="9.5703125" style="1" bestFit="1" customWidth="1"/>
    <col min="16" max="16384" width="9.140625" style="1"/>
  </cols>
  <sheetData>
    <row r="1" spans="1:14">
      <c r="M1" s="1" t="s">
        <v>0</v>
      </c>
    </row>
    <row r="2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N3" s="1" t="s">
        <v>2</v>
      </c>
    </row>
    <row r="4" spans="1:14" ht="27" customHeight="1">
      <c r="A4" s="3" t="s">
        <v>3</v>
      </c>
      <c r="B4" s="4" t="s">
        <v>4</v>
      </c>
      <c r="C4" s="5" t="str">
        <f>[1]Осн.хар.!B2</f>
        <v>Утвержденные бюджетные назначения  (решение от 30.08.2022 № 475)</v>
      </c>
      <c r="D4" s="6"/>
      <c r="E4" s="7"/>
      <c r="F4" s="5" t="s">
        <v>5</v>
      </c>
      <c r="G4" s="6"/>
      <c r="H4" s="7"/>
      <c r="I4" s="8" t="s">
        <v>6</v>
      </c>
      <c r="J4" s="9"/>
      <c r="K4" s="9"/>
      <c r="L4" s="9"/>
      <c r="M4" s="9"/>
      <c r="N4" s="10"/>
    </row>
    <row r="5" spans="1:14" ht="27" customHeight="1">
      <c r="A5" s="3"/>
      <c r="B5" s="4"/>
      <c r="C5" s="11"/>
      <c r="D5" s="12"/>
      <c r="E5" s="13"/>
      <c r="F5" s="11"/>
      <c r="G5" s="12"/>
      <c r="H5" s="13"/>
      <c r="I5" s="8" t="s">
        <v>7</v>
      </c>
      <c r="J5" s="9"/>
      <c r="K5" s="10"/>
      <c r="L5" s="14" t="s">
        <v>8</v>
      </c>
      <c r="M5" s="15"/>
      <c r="N5" s="16"/>
    </row>
    <row r="6" spans="1:14" ht="27" customHeight="1">
      <c r="A6" s="3"/>
      <c r="B6" s="4"/>
      <c r="C6" s="17" t="str">
        <f>[1]Осн.хар.!B5</f>
        <v>2022 год</v>
      </c>
      <c r="D6" s="17" t="str">
        <f>[1]Осн.хар.!C5</f>
        <v>2023  год</v>
      </c>
      <c r="E6" s="17" t="str">
        <f>[1]Осн.хар.!D5</f>
        <v>2024 год</v>
      </c>
      <c r="F6" s="17" t="str">
        <f>[1]Осн.хар.!E5</f>
        <v>2021 год</v>
      </c>
      <c r="G6" s="17" t="str">
        <f>[1]Осн.хар.!F5</f>
        <v>2022  год</v>
      </c>
      <c r="H6" s="17" t="str">
        <f>[1]Осн.хар.!G5</f>
        <v>2023 год</v>
      </c>
      <c r="I6" s="18" t="str">
        <f>[1]Осн.хар.!H5</f>
        <v>2022 год</v>
      </c>
      <c r="J6" s="18" t="str">
        <f>[1]Осн.хар.!I5</f>
        <v>2023  год</v>
      </c>
      <c r="K6" s="18" t="str">
        <f>[1]Осн.хар.!J5</f>
        <v>2024 год</v>
      </c>
      <c r="L6" s="18" t="str">
        <f>[1]Осн.хар.!K5</f>
        <v>2022 год</v>
      </c>
      <c r="M6" s="18" t="str">
        <f>[1]Осн.хар.!L5</f>
        <v>2023  год</v>
      </c>
      <c r="N6" s="18" t="str">
        <f>[1]Осн.хар.!M5</f>
        <v>2024 год</v>
      </c>
    </row>
    <row r="7" spans="1:14" ht="15.75">
      <c r="A7" s="19" t="s">
        <v>9</v>
      </c>
      <c r="B7" s="19" t="s">
        <v>10</v>
      </c>
      <c r="C7" s="20">
        <v>236902625.44999999</v>
      </c>
      <c r="D7" s="20">
        <v>223588714.13999999</v>
      </c>
      <c r="E7" s="20">
        <v>232936568.91</v>
      </c>
      <c r="F7" s="21">
        <v>234881424.97</v>
      </c>
      <c r="G7" s="21">
        <v>208248544.16999999</v>
      </c>
      <c r="H7" s="21">
        <v>217270423.12</v>
      </c>
      <c r="I7" s="22">
        <f>F7-C7</f>
        <v>-2021200.4799999893</v>
      </c>
      <c r="J7" s="23">
        <f>G7-D7</f>
        <v>-15340169.969999999</v>
      </c>
      <c r="K7" s="23">
        <f>H7-E7</f>
        <v>-15666145.789999992</v>
      </c>
      <c r="L7" s="24">
        <f>F7/C7*100-100</f>
        <v>-0.85317774598769347</v>
      </c>
      <c r="M7" s="24">
        <f>G7/D7*100-100</f>
        <v>-6.8608874240382107</v>
      </c>
      <c r="N7" s="24">
        <f>H7/E7*100-100</f>
        <v>-6.7254986468238656</v>
      </c>
    </row>
    <row r="8" spans="1:14" ht="38.25">
      <c r="A8" s="25" t="s">
        <v>11</v>
      </c>
      <c r="B8" s="25" t="s">
        <v>12</v>
      </c>
      <c r="C8" s="26">
        <v>2864779</v>
      </c>
      <c r="D8" s="26">
        <v>2839173</v>
      </c>
      <c r="E8" s="26">
        <v>3031424</v>
      </c>
      <c r="F8" s="27">
        <v>2864779</v>
      </c>
      <c r="G8" s="27">
        <v>2839173</v>
      </c>
      <c r="H8" s="27">
        <v>3031424</v>
      </c>
      <c r="I8" s="22">
        <f t="shared" ref="I8:K60" si="0">F8-C8</f>
        <v>0</v>
      </c>
      <c r="J8" s="23">
        <f t="shared" si="0"/>
        <v>0</v>
      </c>
      <c r="K8" s="23">
        <f t="shared" si="0"/>
        <v>0</v>
      </c>
      <c r="L8" s="24">
        <f t="shared" ref="L8:N60" si="1">F8/C8*100-100</f>
        <v>0</v>
      </c>
      <c r="M8" s="24">
        <f t="shared" si="1"/>
        <v>0</v>
      </c>
      <c r="N8" s="24">
        <f t="shared" si="1"/>
        <v>0</v>
      </c>
    </row>
    <row r="9" spans="1:14" ht="38.25">
      <c r="A9" s="25" t="s">
        <v>13</v>
      </c>
      <c r="B9" s="25" t="s">
        <v>14</v>
      </c>
      <c r="C9" s="26">
        <v>7580111</v>
      </c>
      <c r="D9" s="26">
        <v>7611900</v>
      </c>
      <c r="E9" s="26">
        <v>7923810</v>
      </c>
      <c r="F9" s="27">
        <v>7580111</v>
      </c>
      <c r="G9" s="27">
        <v>7611900</v>
      </c>
      <c r="H9" s="27">
        <v>7923810</v>
      </c>
      <c r="I9" s="22">
        <f t="shared" si="0"/>
        <v>0</v>
      </c>
      <c r="J9" s="23">
        <f t="shared" si="0"/>
        <v>0</v>
      </c>
      <c r="K9" s="23">
        <f t="shared" si="0"/>
        <v>0</v>
      </c>
      <c r="L9" s="24">
        <f t="shared" si="1"/>
        <v>0</v>
      </c>
      <c r="M9" s="24">
        <f t="shared" si="1"/>
        <v>0</v>
      </c>
      <c r="N9" s="24">
        <f t="shared" si="1"/>
        <v>0</v>
      </c>
    </row>
    <row r="10" spans="1:14" ht="51">
      <c r="A10" s="25" t="s">
        <v>15</v>
      </c>
      <c r="B10" s="25" t="s">
        <v>16</v>
      </c>
      <c r="C10" s="26">
        <v>111398337</v>
      </c>
      <c r="D10" s="26">
        <v>110684430</v>
      </c>
      <c r="E10" s="26">
        <v>116598365</v>
      </c>
      <c r="F10" s="27">
        <v>111398337</v>
      </c>
      <c r="G10" s="27">
        <v>110684430</v>
      </c>
      <c r="H10" s="27">
        <v>116598365</v>
      </c>
      <c r="I10" s="22">
        <f t="shared" si="0"/>
        <v>0</v>
      </c>
      <c r="J10" s="23">
        <f t="shared" si="0"/>
        <v>0</v>
      </c>
      <c r="K10" s="23">
        <f t="shared" si="0"/>
        <v>0</v>
      </c>
      <c r="L10" s="24">
        <f t="shared" si="1"/>
        <v>0</v>
      </c>
      <c r="M10" s="24">
        <f t="shared" si="1"/>
        <v>0</v>
      </c>
      <c r="N10" s="24">
        <f t="shared" si="1"/>
        <v>0</v>
      </c>
    </row>
    <row r="11" spans="1:14" ht="15.75">
      <c r="A11" s="25" t="s">
        <v>17</v>
      </c>
      <c r="B11" s="25" t="s">
        <v>18</v>
      </c>
      <c r="C11" s="26">
        <v>53733.58</v>
      </c>
      <c r="D11" s="26">
        <v>2000.68</v>
      </c>
      <c r="E11" s="26">
        <v>1798.36</v>
      </c>
      <c r="F11" s="27">
        <v>53733.58</v>
      </c>
      <c r="G11" s="27">
        <v>2000.68</v>
      </c>
      <c r="H11" s="27">
        <v>1798.36</v>
      </c>
      <c r="I11" s="22">
        <f t="shared" si="0"/>
        <v>0</v>
      </c>
      <c r="J11" s="23">
        <f t="shared" si="0"/>
        <v>0</v>
      </c>
      <c r="K11" s="23">
        <f t="shared" si="0"/>
        <v>0</v>
      </c>
      <c r="L11" s="24">
        <f t="shared" si="1"/>
        <v>0</v>
      </c>
      <c r="M11" s="24">
        <f t="shared" si="1"/>
        <v>0</v>
      </c>
      <c r="N11" s="24">
        <f t="shared" si="1"/>
        <v>0</v>
      </c>
    </row>
    <row r="12" spans="1:14" ht="38.25">
      <c r="A12" s="25" t="s">
        <v>19</v>
      </c>
      <c r="B12" s="25" t="s">
        <v>20</v>
      </c>
      <c r="C12" s="26">
        <v>6227351</v>
      </c>
      <c r="D12" s="26">
        <v>6206060</v>
      </c>
      <c r="E12" s="26">
        <v>6561533</v>
      </c>
      <c r="F12" s="27">
        <v>5556621</v>
      </c>
      <c r="G12" s="27">
        <v>6206060</v>
      </c>
      <c r="H12" s="27">
        <v>6561533</v>
      </c>
      <c r="I12" s="22">
        <f t="shared" si="0"/>
        <v>-670730</v>
      </c>
      <c r="J12" s="23">
        <f t="shared" si="0"/>
        <v>0</v>
      </c>
      <c r="K12" s="23">
        <f t="shared" si="0"/>
        <v>0</v>
      </c>
      <c r="L12" s="24">
        <f t="shared" si="1"/>
        <v>-10.770711334562648</v>
      </c>
      <c r="M12" s="24">
        <f t="shared" si="1"/>
        <v>0</v>
      </c>
      <c r="N12" s="24">
        <f t="shared" si="1"/>
        <v>0</v>
      </c>
    </row>
    <row r="13" spans="1:14" ht="15.75">
      <c r="A13" s="25" t="s">
        <v>21</v>
      </c>
      <c r="B13" s="25" t="s">
        <v>22</v>
      </c>
      <c r="C13" s="26">
        <v>2527765</v>
      </c>
      <c r="D13" s="26">
        <v>0</v>
      </c>
      <c r="E13" s="26">
        <v>0</v>
      </c>
      <c r="F13" s="27">
        <v>2527765</v>
      </c>
      <c r="G13" s="27">
        <v>0</v>
      </c>
      <c r="H13" s="27">
        <v>0</v>
      </c>
      <c r="I13" s="22">
        <f t="shared" si="0"/>
        <v>0</v>
      </c>
      <c r="J13" s="23">
        <f t="shared" si="0"/>
        <v>0</v>
      </c>
      <c r="K13" s="23">
        <f t="shared" si="0"/>
        <v>0</v>
      </c>
      <c r="L13" s="24">
        <f t="shared" si="1"/>
        <v>0</v>
      </c>
      <c r="M13" s="24" t="s">
        <v>23</v>
      </c>
      <c r="N13" s="24" t="s">
        <v>23</v>
      </c>
    </row>
    <row r="14" spans="1:14" ht="15.75">
      <c r="A14" s="25" t="s">
        <v>24</v>
      </c>
      <c r="B14" s="25" t="s">
        <v>25</v>
      </c>
      <c r="C14" s="26">
        <v>2754187</v>
      </c>
      <c r="D14" s="26">
        <v>5000000</v>
      </c>
      <c r="E14" s="26">
        <v>5000000</v>
      </c>
      <c r="F14" s="27">
        <v>4087543</v>
      </c>
      <c r="G14" s="27">
        <v>5000000</v>
      </c>
      <c r="H14" s="27">
        <v>5000000</v>
      </c>
      <c r="I14" s="22">
        <f t="shared" si="0"/>
        <v>1333356</v>
      </c>
      <c r="J14" s="23">
        <f t="shared" si="0"/>
        <v>0</v>
      </c>
      <c r="K14" s="23">
        <f t="shared" si="0"/>
        <v>0</v>
      </c>
      <c r="L14" s="24">
        <f t="shared" si="1"/>
        <v>48.411963312585527</v>
      </c>
      <c r="M14" s="24">
        <f t="shared" si="1"/>
        <v>0</v>
      </c>
      <c r="N14" s="24">
        <f t="shared" si="1"/>
        <v>0</v>
      </c>
    </row>
    <row r="15" spans="1:14" ht="15.75">
      <c r="A15" s="25" t="s">
        <v>26</v>
      </c>
      <c r="B15" s="25" t="s">
        <v>27</v>
      </c>
      <c r="C15" s="26">
        <v>103496361.87</v>
      </c>
      <c r="D15" s="26">
        <v>91245150.459999993</v>
      </c>
      <c r="E15" s="26">
        <v>93819638.549999997</v>
      </c>
      <c r="F15" s="27">
        <v>100812535.39</v>
      </c>
      <c r="G15" s="27">
        <v>75904980.489999995</v>
      </c>
      <c r="H15" s="27">
        <v>78153492.760000005</v>
      </c>
      <c r="I15" s="22">
        <f t="shared" si="0"/>
        <v>-2683826.4800000042</v>
      </c>
      <c r="J15" s="23">
        <f t="shared" si="0"/>
        <v>-15340169.969999999</v>
      </c>
      <c r="K15" s="23">
        <f t="shared" si="0"/>
        <v>-15666145.789999992</v>
      </c>
      <c r="L15" s="24">
        <f t="shared" si="1"/>
        <v>-2.5931602150142368</v>
      </c>
      <c r="M15" s="24">
        <f t="shared" si="1"/>
        <v>-16.812038659221471</v>
      </c>
      <c r="N15" s="24">
        <f t="shared" si="1"/>
        <v>-16.698151935056657</v>
      </c>
    </row>
    <row r="16" spans="1:14" ht="15.75">
      <c r="A16" s="19" t="s">
        <v>28</v>
      </c>
      <c r="B16" s="19" t="s">
        <v>29</v>
      </c>
      <c r="C16" s="20">
        <v>6157700</v>
      </c>
      <c r="D16" s="20">
        <v>6366800</v>
      </c>
      <c r="E16" s="20">
        <v>6593500</v>
      </c>
      <c r="F16" s="21">
        <v>6157700</v>
      </c>
      <c r="G16" s="21">
        <v>6366800</v>
      </c>
      <c r="H16" s="21">
        <v>6593500</v>
      </c>
      <c r="I16" s="22">
        <f t="shared" si="0"/>
        <v>0</v>
      </c>
      <c r="J16" s="23">
        <f t="shared" si="0"/>
        <v>0</v>
      </c>
      <c r="K16" s="23">
        <f t="shared" si="0"/>
        <v>0</v>
      </c>
      <c r="L16" s="24">
        <f t="shared" si="1"/>
        <v>0</v>
      </c>
      <c r="M16" s="24">
        <f t="shared" si="1"/>
        <v>0</v>
      </c>
      <c r="N16" s="24">
        <f t="shared" si="1"/>
        <v>0</v>
      </c>
    </row>
    <row r="17" spans="1:14" ht="15.75">
      <c r="A17" s="25" t="s">
        <v>30</v>
      </c>
      <c r="B17" s="25" t="s">
        <v>31</v>
      </c>
      <c r="C17" s="26">
        <v>6157700</v>
      </c>
      <c r="D17" s="26">
        <v>6366800</v>
      </c>
      <c r="E17" s="26">
        <v>6593500</v>
      </c>
      <c r="F17" s="27">
        <v>6157700</v>
      </c>
      <c r="G17" s="27">
        <v>6366800</v>
      </c>
      <c r="H17" s="27">
        <v>6593500</v>
      </c>
      <c r="I17" s="22">
        <f t="shared" si="0"/>
        <v>0</v>
      </c>
      <c r="J17" s="23">
        <f t="shared" si="0"/>
        <v>0</v>
      </c>
      <c r="K17" s="23">
        <f t="shared" si="0"/>
        <v>0</v>
      </c>
      <c r="L17" s="24">
        <f t="shared" si="1"/>
        <v>0</v>
      </c>
      <c r="M17" s="24">
        <f t="shared" si="1"/>
        <v>0</v>
      </c>
      <c r="N17" s="24">
        <f t="shared" si="1"/>
        <v>0</v>
      </c>
    </row>
    <row r="18" spans="1:14" ht="25.5">
      <c r="A18" s="19" t="s">
        <v>32</v>
      </c>
      <c r="B18" s="19" t="s">
        <v>33</v>
      </c>
      <c r="C18" s="20">
        <v>32625425.030000001</v>
      </c>
      <c r="D18" s="20">
        <v>29574187.059999999</v>
      </c>
      <c r="E18" s="20">
        <v>30252818</v>
      </c>
      <c r="F18" s="21">
        <v>34442554.259999998</v>
      </c>
      <c r="G18" s="21">
        <v>32903510.82</v>
      </c>
      <c r="H18" s="21">
        <v>35206379.649999999</v>
      </c>
      <c r="I18" s="22">
        <f t="shared" si="0"/>
        <v>1817129.2299999967</v>
      </c>
      <c r="J18" s="23">
        <f t="shared" si="0"/>
        <v>3329323.7600000016</v>
      </c>
      <c r="K18" s="23">
        <f t="shared" si="0"/>
        <v>4953561.6499999985</v>
      </c>
      <c r="L18" s="24">
        <f t="shared" si="1"/>
        <v>5.5696722060451123</v>
      </c>
      <c r="M18" s="24">
        <f t="shared" si="1"/>
        <v>11.257532635624031</v>
      </c>
      <c r="N18" s="24">
        <f t="shared" si="1"/>
        <v>16.373885070805642</v>
      </c>
    </row>
    <row r="19" spans="1:14" ht="15.75">
      <c r="A19" s="25" t="s">
        <v>34</v>
      </c>
      <c r="B19" s="25" t="s">
        <v>35</v>
      </c>
      <c r="C19" s="26">
        <v>2979770</v>
      </c>
      <c r="D19" s="26">
        <v>3636621</v>
      </c>
      <c r="E19" s="26">
        <v>3778965</v>
      </c>
      <c r="F19" s="27">
        <v>2979770</v>
      </c>
      <c r="G19" s="27">
        <v>3636621</v>
      </c>
      <c r="H19" s="27">
        <v>3778965</v>
      </c>
      <c r="I19" s="22">
        <f t="shared" si="0"/>
        <v>0</v>
      </c>
      <c r="J19" s="23">
        <f t="shared" si="0"/>
        <v>0</v>
      </c>
      <c r="K19" s="23">
        <f t="shared" si="0"/>
        <v>0</v>
      </c>
      <c r="L19" s="24">
        <f t="shared" si="1"/>
        <v>0</v>
      </c>
      <c r="M19" s="24">
        <f t="shared" si="1"/>
        <v>0</v>
      </c>
      <c r="N19" s="24">
        <f t="shared" si="1"/>
        <v>0</v>
      </c>
    </row>
    <row r="20" spans="1:14" ht="15.75">
      <c r="A20" s="25" t="s">
        <v>36</v>
      </c>
      <c r="B20" s="25" t="s">
        <v>37</v>
      </c>
      <c r="C20" s="26">
        <v>28283965.030000001</v>
      </c>
      <c r="D20" s="26">
        <v>25194046.059999999</v>
      </c>
      <c r="E20" s="26">
        <v>25730333</v>
      </c>
      <c r="F20" s="27">
        <v>28822294.260000002</v>
      </c>
      <c r="G20" s="27">
        <v>28523369.82</v>
      </c>
      <c r="H20" s="27">
        <v>30683894.649999999</v>
      </c>
      <c r="I20" s="22">
        <f t="shared" si="0"/>
        <v>538329.23000000045</v>
      </c>
      <c r="J20" s="23">
        <f t="shared" si="0"/>
        <v>3329323.7600000016</v>
      </c>
      <c r="K20" s="23">
        <f t="shared" si="0"/>
        <v>4953561.6499999985</v>
      </c>
      <c r="L20" s="24">
        <f t="shared" si="1"/>
        <v>1.9033018511690756</v>
      </c>
      <c r="M20" s="24">
        <f t="shared" si="1"/>
        <v>13.214724431602477</v>
      </c>
      <c r="N20" s="24">
        <f t="shared" si="1"/>
        <v>19.251836538609894</v>
      </c>
    </row>
    <row r="21" spans="1:14" ht="15.75">
      <c r="A21" s="28" t="s">
        <v>38</v>
      </c>
      <c r="B21" s="28" t="s">
        <v>39</v>
      </c>
      <c r="C21" s="26">
        <v>618170</v>
      </c>
      <c r="D21" s="26">
        <v>0</v>
      </c>
      <c r="E21" s="26">
        <v>0</v>
      </c>
      <c r="F21" s="27">
        <v>1896970</v>
      </c>
      <c r="G21" s="27">
        <v>0</v>
      </c>
      <c r="H21" s="27">
        <v>0</v>
      </c>
      <c r="I21" s="22">
        <f t="shared" si="0"/>
        <v>1278800</v>
      </c>
      <c r="J21" s="23">
        <f t="shared" si="0"/>
        <v>0</v>
      </c>
      <c r="K21" s="23">
        <f t="shared" si="0"/>
        <v>0</v>
      </c>
      <c r="L21" s="24" t="s">
        <v>23</v>
      </c>
      <c r="M21" s="24" t="s">
        <v>23</v>
      </c>
      <c r="N21" s="24" t="s">
        <v>23</v>
      </c>
    </row>
    <row r="22" spans="1:14" ht="25.5">
      <c r="A22" s="25" t="s">
        <v>40</v>
      </c>
      <c r="B22" s="25" t="s">
        <v>41</v>
      </c>
      <c r="C22" s="26">
        <v>743520</v>
      </c>
      <c r="D22" s="26">
        <v>743520</v>
      </c>
      <c r="E22" s="26">
        <v>743520</v>
      </c>
      <c r="F22" s="27">
        <v>743520</v>
      </c>
      <c r="G22" s="27">
        <v>743520</v>
      </c>
      <c r="H22" s="27">
        <v>743520</v>
      </c>
      <c r="I22" s="22">
        <f t="shared" si="0"/>
        <v>0</v>
      </c>
      <c r="J22" s="23">
        <f t="shared" si="0"/>
        <v>0</v>
      </c>
      <c r="K22" s="23">
        <f t="shared" si="0"/>
        <v>0</v>
      </c>
      <c r="L22" s="24">
        <f t="shared" si="1"/>
        <v>0</v>
      </c>
      <c r="M22" s="24">
        <f t="shared" si="1"/>
        <v>0</v>
      </c>
      <c r="N22" s="24">
        <f t="shared" si="1"/>
        <v>0</v>
      </c>
    </row>
    <row r="23" spans="1:14" ht="15.75">
      <c r="A23" s="19" t="s">
        <v>42</v>
      </c>
      <c r="B23" s="19" t="s">
        <v>43</v>
      </c>
      <c r="C23" s="20">
        <v>203156197.88999999</v>
      </c>
      <c r="D23" s="20">
        <v>135284582.41999999</v>
      </c>
      <c r="E23" s="20">
        <v>135756775.94</v>
      </c>
      <c r="F23" s="21">
        <v>201637846.38999999</v>
      </c>
      <c r="G23" s="21">
        <v>135284582.41999999</v>
      </c>
      <c r="H23" s="21">
        <v>135756775.94</v>
      </c>
      <c r="I23" s="22">
        <f t="shared" si="0"/>
        <v>-1518351.5</v>
      </c>
      <c r="J23" s="23">
        <f t="shared" si="0"/>
        <v>0</v>
      </c>
      <c r="K23" s="23">
        <f t="shared" si="0"/>
        <v>0</v>
      </c>
      <c r="L23" s="24">
        <f t="shared" si="1"/>
        <v>-0.74738133306773591</v>
      </c>
      <c r="M23" s="24">
        <f t="shared" si="1"/>
        <v>0</v>
      </c>
      <c r="N23" s="24">
        <f t="shared" si="1"/>
        <v>0</v>
      </c>
    </row>
    <row r="24" spans="1:14" ht="15.75">
      <c r="A24" s="25" t="s">
        <v>44</v>
      </c>
      <c r="B24" s="25" t="s">
        <v>45</v>
      </c>
      <c r="C24" s="26">
        <v>3081369.5</v>
      </c>
      <c r="D24" s="26">
        <v>2851488.5</v>
      </c>
      <c r="E24" s="26">
        <v>2852654.5</v>
      </c>
      <c r="F24" s="27">
        <v>2925569.5</v>
      </c>
      <c r="G24" s="27">
        <v>2851488.5</v>
      </c>
      <c r="H24" s="27">
        <v>2852654.5</v>
      </c>
      <c r="I24" s="22">
        <f t="shared" si="0"/>
        <v>-155800</v>
      </c>
      <c r="J24" s="23">
        <f t="shared" si="0"/>
        <v>0</v>
      </c>
      <c r="K24" s="23">
        <f t="shared" si="0"/>
        <v>0</v>
      </c>
      <c r="L24" s="24">
        <f t="shared" si="1"/>
        <v>-5.0561933581805079</v>
      </c>
      <c r="M24" s="24">
        <f t="shared" si="1"/>
        <v>0</v>
      </c>
      <c r="N24" s="24">
        <f t="shared" si="1"/>
        <v>0</v>
      </c>
    </row>
    <row r="25" spans="1:14" ht="15.75">
      <c r="A25" s="25" t="s">
        <v>46</v>
      </c>
      <c r="B25" s="25" t="s">
        <v>47</v>
      </c>
      <c r="C25" s="26">
        <v>259355</v>
      </c>
      <c r="D25" s="26">
        <v>0</v>
      </c>
      <c r="E25" s="26">
        <v>0</v>
      </c>
      <c r="F25" s="27">
        <v>259355</v>
      </c>
      <c r="G25" s="27">
        <v>0</v>
      </c>
      <c r="H25" s="27">
        <v>0</v>
      </c>
      <c r="I25" s="22">
        <f t="shared" si="0"/>
        <v>0</v>
      </c>
      <c r="J25" s="23">
        <f t="shared" si="0"/>
        <v>0</v>
      </c>
      <c r="K25" s="23">
        <f t="shared" si="0"/>
        <v>0</v>
      </c>
      <c r="L25" s="24">
        <f t="shared" si="1"/>
        <v>0</v>
      </c>
      <c r="M25" s="24" t="s">
        <v>23</v>
      </c>
      <c r="N25" s="24" t="s">
        <v>23</v>
      </c>
    </row>
    <row r="26" spans="1:14" ht="15.75">
      <c r="A26" s="25" t="s">
        <v>48</v>
      </c>
      <c r="B26" s="25" t="s">
        <v>49</v>
      </c>
      <c r="C26" s="26">
        <v>197338154.38999999</v>
      </c>
      <c r="D26" s="26">
        <v>131421182.92</v>
      </c>
      <c r="E26" s="26">
        <v>131890320.44</v>
      </c>
      <c r="F26" s="27">
        <v>195724374.88999999</v>
      </c>
      <c r="G26" s="27">
        <v>131421182.92</v>
      </c>
      <c r="H26" s="27">
        <v>131890320.44</v>
      </c>
      <c r="I26" s="22">
        <f t="shared" si="0"/>
        <v>-1613779.5</v>
      </c>
      <c r="J26" s="23">
        <f t="shared" si="0"/>
        <v>0</v>
      </c>
      <c r="K26" s="23">
        <f t="shared" si="0"/>
        <v>0</v>
      </c>
      <c r="L26" s="24">
        <f t="shared" si="1"/>
        <v>-0.81777368648674553</v>
      </c>
      <c r="M26" s="24">
        <f t="shared" si="1"/>
        <v>0</v>
      </c>
      <c r="N26" s="24">
        <f t="shared" si="1"/>
        <v>0</v>
      </c>
    </row>
    <row r="27" spans="1:14" ht="15.75">
      <c r="A27" s="25" t="s">
        <v>50</v>
      </c>
      <c r="B27" s="25" t="s">
        <v>51</v>
      </c>
      <c r="C27" s="26">
        <v>30700</v>
      </c>
      <c r="D27" s="26">
        <v>30700</v>
      </c>
      <c r="E27" s="26">
        <v>30700</v>
      </c>
      <c r="F27" s="27">
        <v>31928</v>
      </c>
      <c r="G27" s="27">
        <v>30700</v>
      </c>
      <c r="H27" s="27">
        <v>30700</v>
      </c>
      <c r="I27" s="22">
        <f t="shared" si="0"/>
        <v>1228</v>
      </c>
      <c r="J27" s="23">
        <f t="shared" si="0"/>
        <v>0</v>
      </c>
      <c r="K27" s="23">
        <f t="shared" si="0"/>
        <v>0</v>
      </c>
      <c r="L27" s="24">
        <f t="shared" si="1"/>
        <v>4</v>
      </c>
      <c r="M27" s="24">
        <f t="shared" si="1"/>
        <v>0</v>
      </c>
      <c r="N27" s="24">
        <f t="shared" si="1"/>
        <v>0</v>
      </c>
    </row>
    <row r="28" spans="1:14" ht="15.75">
      <c r="A28" s="25" t="s">
        <v>52</v>
      </c>
      <c r="B28" s="25" t="s">
        <v>53</v>
      </c>
      <c r="C28" s="26">
        <v>2446619</v>
      </c>
      <c r="D28" s="26">
        <v>981211</v>
      </c>
      <c r="E28" s="26">
        <v>983101</v>
      </c>
      <c r="F28" s="27">
        <v>2696619</v>
      </c>
      <c r="G28" s="27">
        <v>981211</v>
      </c>
      <c r="H28" s="27">
        <v>983101</v>
      </c>
      <c r="I28" s="22">
        <f t="shared" si="0"/>
        <v>250000</v>
      </c>
      <c r="J28" s="23">
        <f t="shared" si="0"/>
        <v>0</v>
      </c>
      <c r="K28" s="23">
        <f t="shared" si="0"/>
        <v>0</v>
      </c>
      <c r="L28" s="24">
        <f t="shared" si="1"/>
        <v>10.218182724813289</v>
      </c>
      <c r="M28" s="24">
        <f t="shared" si="1"/>
        <v>0</v>
      </c>
      <c r="N28" s="24">
        <f t="shared" si="1"/>
        <v>0</v>
      </c>
    </row>
    <row r="29" spans="1:14" ht="15.75">
      <c r="A29" s="19" t="s">
        <v>54</v>
      </c>
      <c r="B29" s="19" t="s">
        <v>55</v>
      </c>
      <c r="C29" s="20">
        <v>346812960.31999999</v>
      </c>
      <c r="D29" s="20">
        <v>121515930.58</v>
      </c>
      <c r="E29" s="20">
        <v>123985596.47</v>
      </c>
      <c r="F29" s="21">
        <v>334724484.26999998</v>
      </c>
      <c r="G29" s="21">
        <v>128609691.63</v>
      </c>
      <c r="H29" s="21">
        <v>133668620.12</v>
      </c>
      <c r="I29" s="22">
        <f t="shared" si="0"/>
        <v>-12088476.050000012</v>
      </c>
      <c r="J29" s="23">
        <f t="shared" si="0"/>
        <v>7093761.049999997</v>
      </c>
      <c r="K29" s="23">
        <f t="shared" si="0"/>
        <v>9683023.650000006</v>
      </c>
      <c r="L29" s="24">
        <f t="shared" si="1"/>
        <v>-3.48558947706168</v>
      </c>
      <c r="M29" s="24">
        <f t="shared" si="1"/>
        <v>5.8377210429457307</v>
      </c>
      <c r="N29" s="24">
        <f t="shared" si="1"/>
        <v>7.8097972068416226</v>
      </c>
    </row>
    <row r="30" spans="1:14" ht="15.75">
      <c r="A30" s="25" t="s">
        <v>56</v>
      </c>
      <c r="B30" s="25" t="s">
        <v>57</v>
      </c>
      <c r="C30" s="26">
        <v>19078462.98</v>
      </c>
      <c r="D30" s="26">
        <v>13874175.539999999</v>
      </c>
      <c r="E30" s="26">
        <v>13880008.439999999</v>
      </c>
      <c r="F30" s="27">
        <v>19078462.98</v>
      </c>
      <c r="G30" s="27">
        <v>13874175.539999999</v>
      </c>
      <c r="H30" s="27">
        <v>13880008.439999999</v>
      </c>
      <c r="I30" s="22">
        <f t="shared" si="0"/>
        <v>0</v>
      </c>
      <c r="J30" s="23">
        <f t="shared" si="0"/>
        <v>0</v>
      </c>
      <c r="K30" s="23">
        <f t="shared" si="0"/>
        <v>0</v>
      </c>
      <c r="L30" s="24">
        <f t="shared" si="1"/>
        <v>0</v>
      </c>
      <c r="M30" s="24">
        <f t="shared" si="1"/>
        <v>0</v>
      </c>
      <c r="N30" s="24">
        <f t="shared" si="1"/>
        <v>0</v>
      </c>
    </row>
    <row r="31" spans="1:14" ht="15.75">
      <c r="A31" s="25" t="s">
        <v>58</v>
      </c>
      <c r="B31" s="25" t="s">
        <v>59</v>
      </c>
      <c r="C31" s="26">
        <v>21710378</v>
      </c>
      <c r="D31" s="26">
        <v>45000</v>
      </c>
      <c r="E31" s="26">
        <v>45000</v>
      </c>
      <c r="F31" s="27">
        <v>18025294.670000002</v>
      </c>
      <c r="G31" s="27">
        <v>45000</v>
      </c>
      <c r="H31" s="27">
        <v>45000</v>
      </c>
      <c r="I31" s="22">
        <f t="shared" si="0"/>
        <v>-3685083.3299999982</v>
      </c>
      <c r="J31" s="23">
        <f t="shared" si="0"/>
        <v>0</v>
      </c>
      <c r="K31" s="23">
        <f t="shared" si="0"/>
        <v>0</v>
      </c>
      <c r="L31" s="24">
        <f t="shared" si="1"/>
        <v>-16.973833113361721</v>
      </c>
      <c r="M31" s="24">
        <f t="shared" si="1"/>
        <v>0</v>
      </c>
      <c r="N31" s="24">
        <f t="shared" si="1"/>
        <v>0</v>
      </c>
    </row>
    <row r="32" spans="1:14" ht="15.75">
      <c r="A32" s="25" t="s">
        <v>60</v>
      </c>
      <c r="B32" s="25" t="s">
        <v>61</v>
      </c>
      <c r="C32" s="26">
        <v>155170281.87</v>
      </c>
      <c r="D32" s="26">
        <v>800000</v>
      </c>
      <c r="E32" s="26">
        <v>800000</v>
      </c>
      <c r="F32" s="27">
        <v>143472999.13</v>
      </c>
      <c r="G32" s="27">
        <v>800000</v>
      </c>
      <c r="H32" s="27">
        <v>800000</v>
      </c>
      <c r="I32" s="22">
        <f t="shared" si="0"/>
        <v>-11697282.74000001</v>
      </c>
      <c r="J32" s="23">
        <f t="shared" si="0"/>
        <v>0</v>
      </c>
      <c r="K32" s="23">
        <f t="shared" si="0"/>
        <v>0</v>
      </c>
      <c r="L32" s="24">
        <f t="shared" si="1"/>
        <v>-7.5383524467654581</v>
      </c>
      <c r="M32" s="24">
        <f t="shared" si="1"/>
        <v>0</v>
      </c>
      <c r="N32" s="24">
        <f t="shared" si="1"/>
        <v>0</v>
      </c>
    </row>
    <row r="33" spans="1:14" ht="25.5">
      <c r="A33" s="25" t="s">
        <v>62</v>
      </c>
      <c r="B33" s="25" t="s">
        <v>63</v>
      </c>
      <c r="C33" s="26">
        <v>150853837.47</v>
      </c>
      <c r="D33" s="26">
        <v>106796755.04000001</v>
      </c>
      <c r="E33" s="26">
        <v>109260588.03</v>
      </c>
      <c r="F33" s="27">
        <v>154147727.49000001</v>
      </c>
      <c r="G33" s="27">
        <v>113890516.09</v>
      </c>
      <c r="H33" s="27">
        <v>118943611.68000001</v>
      </c>
      <c r="I33" s="22">
        <f t="shared" si="0"/>
        <v>3293890.0200000107</v>
      </c>
      <c r="J33" s="23">
        <f t="shared" si="0"/>
        <v>7093761.049999997</v>
      </c>
      <c r="K33" s="23">
        <f t="shared" si="0"/>
        <v>9683023.650000006</v>
      </c>
      <c r="L33" s="24">
        <f t="shared" si="1"/>
        <v>2.183497665848293</v>
      </c>
      <c r="M33" s="24">
        <f t="shared" si="1"/>
        <v>6.6423001778874919</v>
      </c>
      <c r="N33" s="24">
        <f t="shared" si="1"/>
        <v>8.8623206451545968</v>
      </c>
    </row>
    <row r="34" spans="1:14" ht="15.75">
      <c r="A34" s="19" t="s">
        <v>64</v>
      </c>
      <c r="B34" s="19" t="s">
        <v>65</v>
      </c>
      <c r="C34" s="20">
        <v>10096206.57</v>
      </c>
      <c r="D34" s="20">
        <v>15747702.5</v>
      </c>
      <c r="E34" s="20">
        <v>14657666.5</v>
      </c>
      <c r="F34" s="21">
        <v>20280051.359999999</v>
      </c>
      <c r="G34" s="21">
        <v>15747702.5</v>
      </c>
      <c r="H34" s="21">
        <v>14657666.5</v>
      </c>
      <c r="I34" s="22">
        <f t="shared" si="0"/>
        <v>10183844.789999999</v>
      </c>
      <c r="J34" s="23">
        <f t="shared" si="0"/>
        <v>0</v>
      </c>
      <c r="K34" s="23">
        <f t="shared" si="0"/>
        <v>0</v>
      </c>
      <c r="L34" s="24">
        <f t="shared" si="1"/>
        <v>100.86803116984956</v>
      </c>
      <c r="M34" s="24">
        <f t="shared" si="1"/>
        <v>0</v>
      </c>
      <c r="N34" s="24">
        <f t="shared" si="1"/>
        <v>0</v>
      </c>
    </row>
    <row r="35" spans="1:14" ht="15.75">
      <c r="A35" s="25" t="s">
        <v>66</v>
      </c>
      <c r="B35" s="25" t="s">
        <v>67</v>
      </c>
      <c r="C35" s="26">
        <v>10096206.57</v>
      </c>
      <c r="D35" s="26">
        <v>15747702.5</v>
      </c>
      <c r="E35" s="26">
        <v>14657666.5</v>
      </c>
      <c r="F35" s="27">
        <v>20280051.359999999</v>
      </c>
      <c r="G35" s="27">
        <v>15747702.5</v>
      </c>
      <c r="H35" s="27">
        <v>14657666.5</v>
      </c>
      <c r="I35" s="22">
        <f t="shared" si="0"/>
        <v>10183844.789999999</v>
      </c>
      <c r="J35" s="23">
        <f t="shared" si="0"/>
        <v>0</v>
      </c>
      <c r="K35" s="23">
        <f t="shared" si="0"/>
        <v>0</v>
      </c>
      <c r="L35" s="24">
        <f t="shared" si="1"/>
        <v>100.86803116984956</v>
      </c>
      <c r="M35" s="24">
        <f t="shared" si="1"/>
        <v>0</v>
      </c>
      <c r="N35" s="24">
        <f t="shared" si="1"/>
        <v>0</v>
      </c>
    </row>
    <row r="36" spans="1:14" ht="15.75">
      <c r="A36" s="19" t="s">
        <v>68</v>
      </c>
      <c r="B36" s="19" t="s">
        <v>69</v>
      </c>
      <c r="C36" s="20">
        <v>1885131722.54</v>
      </c>
      <c r="D36" s="20">
        <v>1860999183.97</v>
      </c>
      <c r="E36" s="20">
        <v>1910417113.24</v>
      </c>
      <c r="F36" s="21">
        <v>1936287338.99</v>
      </c>
      <c r="G36" s="21">
        <v>1869836830.4300001</v>
      </c>
      <c r="H36" s="21">
        <v>1922482139.96</v>
      </c>
      <c r="I36" s="22">
        <f t="shared" si="0"/>
        <v>51155616.450000048</v>
      </c>
      <c r="J36" s="23">
        <f t="shared" si="0"/>
        <v>8837646.4600000381</v>
      </c>
      <c r="K36" s="23">
        <f t="shared" si="0"/>
        <v>12065026.720000029</v>
      </c>
      <c r="L36" s="24">
        <f t="shared" si="1"/>
        <v>2.7136361792837249</v>
      </c>
      <c r="M36" s="24">
        <f t="shared" si="1"/>
        <v>0.47488717545522263</v>
      </c>
      <c r="N36" s="24">
        <f t="shared" si="1"/>
        <v>0.63153887370377504</v>
      </c>
    </row>
    <row r="37" spans="1:14" ht="15.75">
      <c r="A37" s="25" t="s">
        <v>70</v>
      </c>
      <c r="B37" s="25" t="s">
        <v>71</v>
      </c>
      <c r="C37" s="26">
        <v>783529763.38</v>
      </c>
      <c r="D37" s="26">
        <v>790987831.69000006</v>
      </c>
      <c r="E37" s="26">
        <v>808794314.61000001</v>
      </c>
      <c r="F37" s="27">
        <v>815187810.80999994</v>
      </c>
      <c r="G37" s="27">
        <v>790987831.69000006</v>
      </c>
      <c r="H37" s="27">
        <v>808794314.61000001</v>
      </c>
      <c r="I37" s="22">
        <f t="shared" si="0"/>
        <v>31658047.429999948</v>
      </c>
      <c r="J37" s="23">
        <f t="shared" si="0"/>
        <v>0</v>
      </c>
      <c r="K37" s="23">
        <f t="shared" si="0"/>
        <v>0</v>
      </c>
      <c r="L37" s="24">
        <f t="shared" si="1"/>
        <v>4.040439675633138</v>
      </c>
      <c r="M37" s="24">
        <f t="shared" si="1"/>
        <v>0</v>
      </c>
      <c r="N37" s="24">
        <f t="shared" si="1"/>
        <v>0</v>
      </c>
    </row>
    <row r="38" spans="1:14" ht="15.75">
      <c r="A38" s="25" t="s">
        <v>72</v>
      </c>
      <c r="B38" s="25" t="s">
        <v>73</v>
      </c>
      <c r="C38" s="26">
        <v>802001553.38999999</v>
      </c>
      <c r="D38" s="26">
        <v>813110644.25999999</v>
      </c>
      <c r="E38" s="26">
        <v>836072854.63</v>
      </c>
      <c r="F38" s="27">
        <v>803887239.88</v>
      </c>
      <c r="G38" s="27">
        <v>813110644.25999999</v>
      </c>
      <c r="H38" s="27">
        <v>836072854.63</v>
      </c>
      <c r="I38" s="22">
        <f t="shared" si="0"/>
        <v>1885686.4900000095</v>
      </c>
      <c r="J38" s="23">
        <f t="shared" si="0"/>
        <v>0</v>
      </c>
      <c r="K38" s="23">
        <f t="shared" si="0"/>
        <v>0</v>
      </c>
      <c r="L38" s="24">
        <f t="shared" si="1"/>
        <v>0.23512254833289603</v>
      </c>
      <c r="M38" s="24">
        <f t="shared" si="1"/>
        <v>0</v>
      </c>
      <c r="N38" s="24">
        <f t="shared" si="1"/>
        <v>0</v>
      </c>
    </row>
    <row r="39" spans="1:14" ht="15.75">
      <c r="A39" s="25" t="s">
        <v>74</v>
      </c>
      <c r="B39" s="25" t="s">
        <v>75</v>
      </c>
      <c r="C39" s="26">
        <v>135361801.88999999</v>
      </c>
      <c r="D39" s="26">
        <v>142811825.53</v>
      </c>
      <c r="E39" s="26">
        <v>150400526.75999999</v>
      </c>
      <c r="F39" s="27">
        <v>136254012.21000001</v>
      </c>
      <c r="G39" s="27">
        <v>142811825.53</v>
      </c>
      <c r="H39" s="27">
        <v>150400526.75999999</v>
      </c>
      <c r="I39" s="22">
        <f t="shared" si="0"/>
        <v>892210.32000002265</v>
      </c>
      <c r="J39" s="23">
        <f t="shared" si="0"/>
        <v>0</v>
      </c>
      <c r="K39" s="23">
        <f t="shared" si="0"/>
        <v>0</v>
      </c>
      <c r="L39" s="24">
        <f t="shared" si="1"/>
        <v>0.65913005555664483</v>
      </c>
      <c r="M39" s="24">
        <f t="shared" si="1"/>
        <v>0</v>
      </c>
      <c r="N39" s="24">
        <f t="shared" si="1"/>
        <v>0</v>
      </c>
    </row>
    <row r="40" spans="1:14" ht="15.75">
      <c r="A40" s="25" t="s">
        <v>76</v>
      </c>
      <c r="B40" s="25" t="s">
        <v>77</v>
      </c>
      <c r="C40" s="26">
        <v>40771679.920000002</v>
      </c>
      <c r="D40" s="26">
        <v>29220413.989999998</v>
      </c>
      <c r="E40" s="26">
        <v>30160276.379999999</v>
      </c>
      <c r="F40" s="27">
        <v>50169839.649999999</v>
      </c>
      <c r="G40" s="27">
        <v>29220413.989999998</v>
      </c>
      <c r="H40" s="27">
        <v>30160276.379999999</v>
      </c>
      <c r="I40" s="22">
        <f t="shared" si="0"/>
        <v>9398159.7299999967</v>
      </c>
      <c r="J40" s="23">
        <f t="shared" si="0"/>
        <v>0</v>
      </c>
      <c r="K40" s="23">
        <f t="shared" si="0"/>
        <v>0</v>
      </c>
      <c r="L40" s="24">
        <f t="shared" si="1"/>
        <v>23.05070516701926</v>
      </c>
      <c r="M40" s="24">
        <f t="shared" si="1"/>
        <v>0</v>
      </c>
      <c r="N40" s="24">
        <f t="shared" si="1"/>
        <v>0</v>
      </c>
    </row>
    <row r="41" spans="1:14" ht="15.75">
      <c r="A41" s="25" t="s">
        <v>78</v>
      </c>
      <c r="B41" s="25" t="s">
        <v>79</v>
      </c>
      <c r="C41" s="26">
        <v>123466923.95999999</v>
      </c>
      <c r="D41" s="26">
        <v>84868468.5</v>
      </c>
      <c r="E41" s="26">
        <v>84989140.859999999</v>
      </c>
      <c r="F41" s="27">
        <v>130788436.44</v>
      </c>
      <c r="G41" s="27">
        <v>93706114.959999993</v>
      </c>
      <c r="H41" s="27">
        <v>97054167.579999998</v>
      </c>
      <c r="I41" s="22">
        <f t="shared" si="0"/>
        <v>7321512.4800000042</v>
      </c>
      <c r="J41" s="23">
        <f t="shared" si="0"/>
        <v>8837646.4599999934</v>
      </c>
      <c r="K41" s="23">
        <f t="shared" si="0"/>
        <v>12065026.719999999</v>
      </c>
      <c r="L41" s="24">
        <f t="shared" si="1"/>
        <v>5.9299383552893659</v>
      </c>
      <c r="M41" s="24">
        <f t="shared" si="1"/>
        <v>10.413345045810502</v>
      </c>
      <c r="N41" s="24">
        <f t="shared" si="1"/>
        <v>14.195962681719948</v>
      </c>
    </row>
    <row r="42" spans="1:14" ht="15.75">
      <c r="A42" s="19" t="s">
        <v>80</v>
      </c>
      <c r="B42" s="19" t="s">
        <v>81</v>
      </c>
      <c r="C42" s="20">
        <v>214855136.50999999</v>
      </c>
      <c r="D42" s="20">
        <v>121977257.8</v>
      </c>
      <c r="E42" s="20">
        <v>128504188.23999999</v>
      </c>
      <c r="F42" s="21">
        <v>218708151.63999999</v>
      </c>
      <c r="G42" s="21">
        <v>123650857.84</v>
      </c>
      <c r="H42" s="21">
        <v>130788962.77</v>
      </c>
      <c r="I42" s="22">
        <f t="shared" si="0"/>
        <v>3853015.1299999952</v>
      </c>
      <c r="J42" s="23">
        <f t="shared" si="0"/>
        <v>1673600.0400000066</v>
      </c>
      <c r="K42" s="23">
        <f t="shared" si="0"/>
        <v>2284774.5300000012</v>
      </c>
      <c r="L42" s="24">
        <f t="shared" si="1"/>
        <v>1.7933083623628647</v>
      </c>
      <c r="M42" s="24">
        <f t="shared" si="1"/>
        <v>1.372059079032681</v>
      </c>
      <c r="N42" s="24">
        <f t="shared" si="1"/>
        <v>1.777976703555268</v>
      </c>
    </row>
    <row r="43" spans="1:14" ht="15.75">
      <c r="A43" s="25" t="s">
        <v>82</v>
      </c>
      <c r="B43" s="25" t="s">
        <v>83</v>
      </c>
      <c r="C43" s="26">
        <v>188177142.46000001</v>
      </c>
      <c r="D43" s="26">
        <v>94969932.349999994</v>
      </c>
      <c r="E43" s="26">
        <v>101154361.95999999</v>
      </c>
      <c r="F43" s="27">
        <v>190361943.03999999</v>
      </c>
      <c r="G43" s="27">
        <v>94969932.349999994</v>
      </c>
      <c r="H43" s="27">
        <v>101154361.95999999</v>
      </c>
      <c r="I43" s="22">
        <f t="shared" si="0"/>
        <v>2184800.5799999833</v>
      </c>
      <c r="J43" s="23">
        <f t="shared" si="0"/>
        <v>0</v>
      </c>
      <c r="K43" s="23">
        <f t="shared" si="0"/>
        <v>0</v>
      </c>
      <c r="L43" s="24">
        <f t="shared" si="1"/>
        <v>1.1610339871456006</v>
      </c>
      <c r="M43" s="24">
        <f t="shared" si="1"/>
        <v>0</v>
      </c>
      <c r="N43" s="24">
        <f t="shared" si="1"/>
        <v>0</v>
      </c>
    </row>
    <row r="44" spans="1:14" ht="15.75">
      <c r="A44" s="25" t="s">
        <v>84</v>
      </c>
      <c r="B44" s="25" t="s">
        <v>85</v>
      </c>
      <c r="C44" s="26">
        <v>26677994.050000001</v>
      </c>
      <c r="D44" s="26">
        <v>27007325.449999999</v>
      </c>
      <c r="E44" s="26">
        <v>27349826.280000001</v>
      </c>
      <c r="F44" s="27">
        <v>28346208.600000001</v>
      </c>
      <c r="G44" s="27">
        <v>28680925.489999998</v>
      </c>
      <c r="H44" s="27">
        <v>29634600.809999999</v>
      </c>
      <c r="I44" s="22">
        <f t="shared" si="0"/>
        <v>1668214.5500000007</v>
      </c>
      <c r="J44" s="23">
        <f t="shared" si="0"/>
        <v>1673600.0399999991</v>
      </c>
      <c r="K44" s="23">
        <f t="shared" si="0"/>
        <v>2284774.5299999975</v>
      </c>
      <c r="L44" s="24">
        <f t="shared" si="1"/>
        <v>6.2531483696766372</v>
      </c>
      <c r="M44" s="24">
        <f t="shared" si="1"/>
        <v>6.1968373843549216</v>
      </c>
      <c r="N44" s="24">
        <f t="shared" si="1"/>
        <v>8.3538904657349775</v>
      </c>
    </row>
    <row r="45" spans="1:14" ht="15.75">
      <c r="A45" s="19" t="s">
        <v>86</v>
      </c>
      <c r="B45" s="19" t="s">
        <v>87</v>
      </c>
      <c r="C45" s="20">
        <v>1599000</v>
      </c>
      <c r="D45" s="20">
        <v>1099000</v>
      </c>
      <c r="E45" s="20">
        <v>1099000</v>
      </c>
      <c r="F45" s="21">
        <v>2094053</v>
      </c>
      <c r="G45" s="21">
        <v>1099000</v>
      </c>
      <c r="H45" s="21">
        <v>1099000</v>
      </c>
      <c r="I45" s="22">
        <f t="shared" si="0"/>
        <v>495053</v>
      </c>
      <c r="J45" s="23">
        <f t="shared" si="0"/>
        <v>0</v>
      </c>
      <c r="K45" s="23">
        <f t="shared" si="0"/>
        <v>0</v>
      </c>
      <c r="L45" s="24">
        <f t="shared" si="1"/>
        <v>30.960162601626024</v>
      </c>
      <c r="M45" s="24">
        <f t="shared" si="1"/>
        <v>0</v>
      </c>
      <c r="N45" s="24">
        <f t="shared" si="1"/>
        <v>0</v>
      </c>
    </row>
    <row r="46" spans="1:14" ht="15.75">
      <c r="A46" s="25" t="s">
        <v>88</v>
      </c>
      <c r="B46" s="25" t="s">
        <v>89</v>
      </c>
      <c r="C46" s="26">
        <v>1599000</v>
      </c>
      <c r="D46" s="26">
        <v>1099000</v>
      </c>
      <c r="E46" s="26">
        <v>1099000</v>
      </c>
      <c r="F46" s="27">
        <v>2094053</v>
      </c>
      <c r="G46" s="27">
        <v>1099000</v>
      </c>
      <c r="H46" s="27">
        <v>1099000</v>
      </c>
      <c r="I46" s="22">
        <f t="shared" si="0"/>
        <v>495053</v>
      </c>
      <c r="J46" s="23">
        <f t="shared" si="0"/>
        <v>0</v>
      </c>
      <c r="K46" s="23">
        <f t="shared" si="0"/>
        <v>0</v>
      </c>
      <c r="L46" s="24">
        <f t="shared" si="1"/>
        <v>30.960162601626024</v>
      </c>
      <c r="M46" s="24">
        <f t="shared" si="1"/>
        <v>0</v>
      </c>
      <c r="N46" s="24">
        <f t="shared" si="1"/>
        <v>0</v>
      </c>
    </row>
    <row r="47" spans="1:14" ht="15.75">
      <c r="A47" s="19" t="s">
        <v>90</v>
      </c>
      <c r="B47" s="19" t="s">
        <v>91</v>
      </c>
      <c r="C47" s="20">
        <v>152977420.56999999</v>
      </c>
      <c r="D47" s="20">
        <v>148332382.41</v>
      </c>
      <c r="E47" s="20">
        <v>152673658</v>
      </c>
      <c r="F47" s="21">
        <v>152977556.56999999</v>
      </c>
      <c r="G47" s="21">
        <v>148332382.41</v>
      </c>
      <c r="H47" s="21">
        <v>152673658</v>
      </c>
      <c r="I47" s="22">
        <f t="shared" si="0"/>
        <v>136</v>
      </c>
      <c r="J47" s="23">
        <f t="shared" si="0"/>
        <v>0</v>
      </c>
      <c r="K47" s="23">
        <f t="shared" si="0"/>
        <v>0</v>
      </c>
      <c r="L47" s="24">
        <f t="shared" si="1"/>
        <v>8.890200886924049E-5</v>
      </c>
      <c r="M47" s="24">
        <f t="shared" si="1"/>
        <v>0</v>
      </c>
      <c r="N47" s="24">
        <f t="shared" si="1"/>
        <v>0</v>
      </c>
    </row>
    <row r="48" spans="1:14" ht="15.75">
      <c r="A48" s="25" t="s">
        <v>92</v>
      </c>
      <c r="B48" s="25" t="s">
        <v>93</v>
      </c>
      <c r="C48" s="26">
        <v>6461384.04</v>
      </c>
      <c r="D48" s="26">
        <v>6613224.4100000001</v>
      </c>
      <c r="E48" s="26">
        <v>6877756</v>
      </c>
      <c r="F48" s="27">
        <v>6461384.04</v>
      </c>
      <c r="G48" s="27">
        <v>6613224.4100000001</v>
      </c>
      <c r="H48" s="27">
        <v>6877756</v>
      </c>
      <c r="I48" s="22">
        <f t="shared" si="0"/>
        <v>0</v>
      </c>
      <c r="J48" s="23">
        <f t="shared" si="0"/>
        <v>0</v>
      </c>
      <c r="K48" s="23">
        <f t="shared" si="0"/>
        <v>0</v>
      </c>
      <c r="L48" s="24">
        <f t="shared" si="1"/>
        <v>0</v>
      </c>
      <c r="M48" s="24">
        <f t="shared" si="1"/>
        <v>0</v>
      </c>
      <c r="N48" s="24">
        <f t="shared" si="1"/>
        <v>0</v>
      </c>
    </row>
    <row r="49" spans="1:14" ht="15.75">
      <c r="A49" s="25" t="s">
        <v>94</v>
      </c>
      <c r="B49" s="25" t="s">
        <v>95</v>
      </c>
      <c r="C49" s="26">
        <v>5088300</v>
      </c>
      <c r="D49" s="26">
        <v>5202568</v>
      </c>
      <c r="E49" s="26">
        <v>5299208</v>
      </c>
      <c r="F49" s="27">
        <v>5088300</v>
      </c>
      <c r="G49" s="27">
        <v>5202568</v>
      </c>
      <c r="H49" s="27">
        <v>5299208</v>
      </c>
      <c r="I49" s="22">
        <f t="shared" si="0"/>
        <v>0</v>
      </c>
      <c r="J49" s="23">
        <f t="shared" si="0"/>
        <v>0</v>
      </c>
      <c r="K49" s="23">
        <f t="shared" si="0"/>
        <v>0</v>
      </c>
      <c r="L49" s="24">
        <f t="shared" si="1"/>
        <v>0</v>
      </c>
      <c r="M49" s="24">
        <f t="shared" si="1"/>
        <v>0</v>
      </c>
      <c r="N49" s="24">
        <f t="shared" si="1"/>
        <v>0</v>
      </c>
    </row>
    <row r="50" spans="1:14" ht="15.75">
      <c r="A50" s="25" t="s">
        <v>96</v>
      </c>
      <c r="B50" s="25" t="s">
        <v>97</v>
      </c>
      <c r="C50" s="26">
        <v>136740428.33000001</v>
      </c>
      <c r="D50" s="26">
        <v>136016590</v>
      </c>
      <c r="E50" s="26">
        <v>139996694</v>
      </c>
      <c r="F50" s="27">
        <v>136740564.33000001</v>
      </c>
      <c r="G50" s="27">
        <v>136016590</v>
      </c>
      <c r="H50" s="27">
        <v>139996694</v>
      </c>
      <c r="I50" s="22">
        <f t="shared" si="0"/>
        <v>136</v>
      </c>
      <c r="J50" s="23">
        <f t="shared" si="0"/>
        <v>0</v>
      </c>
      <c r="K50" s="23">
        <f t="shared" si="0"/>
        <v>0</v>
      </c>
      <c r="L50" s="24">
        <f t="shared" si="1"/>
        <v>9.9458515421702032E-5</v>
      </c>
      <c r="M50" s="24">
        <f t="shared" si="1"/>
        <v>0</v>
      </c>
      <c r="N50" s="24">
        <f t="shared" si="1"/>
        <v>0</v>
      </c>
    </row>
    <row r="51" spans="1:14" ht="15.75">
      <c r="A51" s="25" t="s">
        <v>98</v>
      </c>
      <c r="B51" s="25" t="s">
        <v>99</v>
      </c>
      <c r="C51" s="26">
        <v>4687308.2</v>
      </c>
      <c r="D51" s="26">
        <v>500000</v>
      </c>
      <c r="E51" s="26">
        <v>500000</v>
      </c>
      <c r="F51" s="27">
        <v>4687308.2</v>
      </c>
      <c r="G51" s="27">
        <v>500000</v>
      </c>
      <c r="H51" s="27">
        <v>500000</v>
      </c>
      <c r="I51" s="22">
        <f t="shared" si="0"/>
        <v>0</v>
      </c>
      <c r="J51" s="23">
        <f t="shared" si="0"/>
        <v>0</v>
      </c>
      <c r="K51" s="23">
        <f t="shared" si="0"/>
        <v>0</v>
      </c>
      <c r="L51" s="24">
        <f t="shared" si="1"/>
        <v>0</v>
      </c>
      <c r="M51" s="24">
        <f t="shared" si="1"/>
        <v>0</v>
      </c>
      <c r="N51" s="24">
        <f t="shared" si="1"/>
        <v>0</v>
      </c>
    </row>
    <row r="52" spans="1:14" ht="15.75">
      <c r="A52" s="19" t="s">
        <v>100</v>
      </c>
      <c r="B52" s="19" t="s">
        <v>101</v>
      </c>
      <c r="C52" s="20">
        <v>272113121.35000002</v>
      </c>
      <c r="D52" s="20">
        <v>176435072.78999999</v>
      </c>
      <c r="E52" s="20">
        <v>179436410.78999999</v>
      </c>
      <c r="F52" s="21">
        <v>280703403.83999997</v>
      </c>
      <c r="G52" s="21">
        <v>177645946.21000001</v>
      </c>
      <c r="H52" s="21">
        <v>181089477.62</v>
      </c>
      <c r="I52" s="22">
        <f t="shared" si="0"/>
        <v>8590282.4899999499</v>
      </c>
      <c r="J52" s="23">
        <f t="shared" si="0"/>
        <v>1210873.4200000167</v>
      </c>
      <c r="K52" s="23">
        <f t="shared" si="0"/>
        <v>1653066.8300000131</v>
      </c>
      <c r="L52" s="24">
        <f t="shared" si="1"/>
        <v>3.1568791858996121</v>
      </c>
      <c r="M52" s="24">
        <f t="shared" si="1"/>
        <v>0.68629972536200512</v>
      </c>
      <c r="N52" s="24">
        <f t="shared" si="1"/>
        <v>0.92125495752067366</v>
      </c>
    </row>
    <row r="53" spans="1:14" ht="15.75">
      <c r="A53" s="25" t="s">
        <v>102</v>
      </c>
      <c r="B53" s="25" t="s">
        <v>103</v>
      </c>
      <c r="C53" s="26">
        <v>63671316.659999996</v>
      </c>
      <c r="D53" s="26">
        <v>64118586.030000001</v>
      </c>
      <c r="E53" s="26">
        <v>64327813</v>
      </c>
      <c r="F53" s="27">
        <v>65380593.659999996</v>
      </c>
      <c r="G53" s="27">
        <v>64118586.030000001</v>
      </c>
      <c r="H53" s="27">
        <v>64327813</v>
      </c>
      <c r="I53" s="22">
        <f t="shared" si="0"/>
        <v>1709277</v>
      </c>
      <c r="J53" s="23">
        <f t="shared" si="0"/>
        <v>0</v>
      </c>
      <c r="K53" s="23">
        <f t="shared" si="0"/>
        <v>0</v>
      </c>
      <c r="L53" s="24">
        <f t="shared" si="1"/>
        <v>2.6845322032955607</v>
      </c>
      <c r="M53" s="24">
        <f t="shared" si="1"/>
        <v>0</v>
      </c>
      <c r="N53" s="24">
        <f t="shared" si="1"/>
        <v>0</v>
      </c>
    </row>
    <row r="54" spans="1:14" ht="15.75">
      <c r="A54" s="25" t="s">
        <v>104</v>
      </c>
      <c r="B54" s="25" t="s">
        <v>105</v>
      </c>
      <c r="C54" s="26">
        <v>9250000</v>
      </c>
      <c r="D54" s="26">
        <v>4250000</v>
      </c>
      <c r="E54" s="26">
        <v>4250000</v>
      </c>
      <c r="F54" s="27">
        <v>14250000</v>
      </c>
      <c r="G54" s="27">
        <v>4250000</v>
      </c>
      <c r="H54" s="27">
        <v>4250000</v>
      </c>
      <c r="I54" s="22">
        <f t="shared" si="0"/>
        <v>5000000</v>
      </c>
      <c r="J54" s="23">
        <f t="shared" si="0"/>
        <v>0</v>
      </c>
      <c r="K54" s="23">
        <f t="shared" si="0"/>
        <v>0</v>
      </c>
      <c r="L54" s="24">
        <f t="shared" si="1"/>
        <v>54.054054054054063</v>
      </c>
      <c r="M54" s="24">
        <f t="shared" si="1"/>
        <v>0</v>
      </c>
      <c r="N54" s="24">
        <f t="shared" si="1"/>
        <v>0</v>
      </c>
    </row>
    <row r="55" spans="1:14" ht="15.75">
      <c r="A55" s="25" t="s">
        <v>106</v>
      </c>
      <c r="B55" s="25" t="s">
        <v>107</v>
      </c>
      <c r="C55" s="26">
        <v>99417030.129999995</v>
      </c>
      <c r="D55" s="26">
        <v>100343877.76000001</v>
      </c>
      <c r="E55" s="26">
        <v>102896669.79000001</v>
      </c>
      <c r="F55" s="27">
        <v>101090884.13</v>
      </c>
      <c r="G55" s="27">
        <v>100343877.76000001</v>
      </c>
      <c r="H55" s="27">
        <v>102896669.79000001</v>
      </c>
      <c r="I55" s="22">
        <f t="shared" si="0"/>
        <v>1673854</v>
      </c>
      <c r="J55" s="23">
        <f t="shared" si="0"/>
        <v>0</v>
      </c>
      <c r="K55" s="23">
        <f t="shared" si="0"/>
        <v>0</v>
      </c>
      <c r="L55" s="24">
        <f t="shared" si="1"/>
        <v>1.6836692846399046</v>
      </c>
      <c r="M55" s="24">
        <f t="shared" si="1"/>
        <v>0</v>
      </c>
      <c r="N55" s="24">
        <f t="shared" si="1"/>
        <v>0</v>
      </c>
    </row>
    <row r="56" spans="1:14" ht="25.5">
      <c r="A56" s="25" t="s">
        <v>108</v>
      </c>
      <c r="B56" s="25" t="s">
        <v>109</v>
      </c>
      <c r="C56" s="26">
        <v>99774774.560000002</v>
      </c>
      <c r="D56" s="26">
        <v>7722609</v>
      </c>
      <c r="E56" s="26">
        <v>7961928</v>
      </c>
      <c r="F56" s="27">
        <v>99981926.049999997</v>
      </c>
      <c r="G56" s="27">
        <v>8933482.4199999999</v>
      </c>
      <c r="H56" s="27">
        <v>9614994.8300000001</v>
      </c>
      <c r="I56" s="22">
        <f t="shared" si="0"/>
        <v>207151.48999999464</v>
      </c>
      <c r="J56" s="23">
        <f t="shared" si="0"/>
        <v>1210873.42</v>
      </c>
      <c r="K56" s="23">
        <f t="shared" si="0"/>
        <v>1653066.83</v>
      </c>
      <c r="L56" s="24">
        <f t="shared" si="1"/>
        <v>0.20761910103381354</v>
      </c>
      <c r="M56" s="24">
        <f t="shared" si="1"/>
        <v>15.679589889893421</v>
      </c>
      <c r="N56" s="24">
        <f t="shared" si="1"/>
        <v>20.762142410732693</v>
      </c>
    </row>
    <row r="57" spans="1:14" ht="25.5">
      <c r="A57" s="19" t="s">
        <v>110</v>
      </c>
      <c r="B57" s="19" t="s">
        <v>111</v>
      </c>
      <c r="C57" s="20">
        <v>16353821.060000001</v>
      </c>
      <c r="D57" s="20">
        <v>17890000</v>
      </c>
      <c r="E57" s="20">
        <v>12750000</v>
      </c>
      <c r="F57" s="21">
        <v>16353821.060000001</v>
      </c>
      <c r="G57" s="21">
        <v>17890000</v>
      </c>
      <c r="H57" s="21">
        <v>12750000</v>
      </c>
      <c r="I57" s="22">
        <f t="shared" si="0"/>
        <v>0</v>
      </c>
      <c r="J57" s="23">
        <f t="shared" si="0"/>
        <v>0</v>
      </c>
      <c r="K57" s="23">
        <f t="shared" si="0"/>
        <v>0</v>
      </c>
      <c r="L57" s="24">
        <f t="shared" si="1"/>
        <v>0</v>
      </c>
      <c r="M57" s="24">
        <f t="shared" si="1"/>
        <v>0</v>
      </c>
      <c r="N57" s="24">
        <f t="shared" si="1"/>
        <v>0</v>
      </c>
    </row>
    <row r="58" spans="1:14" ht="25.5">
      <c r="A58" s="25" t="s">
        <v>112</v>
      </c>
      <c r="B58" s="25" t="s">
        <v>113</v>
      </c>
      <c r="C58" s="26">
        <v>16353821.060000001</v>
      </c>
      <c r="D58" s="26">
        <v>17890000</v>
      </c>
      <c r="E58" s="26">
        <v>12750000</v>
      </c>
      <c r="F58" s="27">
        <v>16353821.060000001</v>
      </c>
      <c r="G58" s="27">
        <v>17890000</v>
      </c>
      <c r="H58" s="27">
        <v>12750000</v>
      </c>
      <c r="I58" s="22">
        <f t="shared" si="0"/>
        <v>0</v>
      </c>
      <c r="J58" s="23">
        <f t="shared" si="0"/>
        <v>0</v>
      </c>
      <c r="K58" s="23">
        <f t="shared" si="0"/>
        <v>0</v>
      </c>
      <c r="L58" s="24">
        <f t="shared" si="1"/>
        <v>0</v>
      </c>
      <c r="M58" s="24">
        <f t="shared" si="1"/>
        <v>0</v>
      </c>
      <c r="N58" s="24">
        <f t="shared" si="1"/>
        <v>0</v>
      </c>
    </row>
    <row r="59" spans="1:14" ht="15.75">
      <c r="A59" s="19" t="s">
        <v>114</v>
      </c>
      <c r="B59" s="19"/>
      <c r="C59" s="26"/>
      <c r="D59" s="20">
        <v>33711177.100000001</v>
      </c>
      <c r="E59" s="20">
        <v>70911471.140000001</v>
      </c>
      <c r="F59" s="21"/>
      <c r="G59" s="21">
        <v>33885665.170000002</v>
      </c>
      <c r="H59" s="21">
        <v>71699539.959999993</v>
      </c>
      <c r="I59" s="22">
        <f t="shared" si="0"/>
        <v>0</v>
      </c>
      <c r="J59" s="23">
        <f t="shared" si="0"/>
        <v>174488.0700000003</v>
      </c>
      <c r="K59" s="23">
        <f t="shared" si="0"/>
        <v>788068.81999999285</v>
      </c>
      <c r="L59" s="24"/>
      <c r="M59" s="24">
        <f t="shared" si="1"/>
        <v>0.51759708503327317</v>
      </c>
      <c r="N59" s="24">
        <f t="shared" si="1"/>
        <v>1.111341800319039</v>
      </c>
    </row>
    <row r="60" spans="1:14" ht="15.75">
      <c r="A60" s="29" t="s">
        <v>115</v>
      </c>
      <c r="B60" s="29"/>
      <c r="C60" s="30">
        <v>3378781337.29</v>
      </c>
      <c r="D60" s="30">
        <v>2892521990.77</v>
      </c>
      <c r="E60" s="30">
        <v>2999974767.23</v>
      </c>
      <c r="F60" s="31">
        <v>3439248386.3499999</v>
      </c>
      <c r="G60" s="31">
        <v>2899501513.5999999</v>
      </c>
      <c r="H60" s="31">
        <v>3015736143.6399999</v>
      </c>
      <c r="I60" s="22">
        <f t="shared" si="0"/>
        <v>60467049.059999943</v>
      </c>
      <c r="J60" s="23">
        <f t="shared" si="0"/>
        <v>6979522.8299999237</v>
      </c>
      <c r="K60" s="23">
        <f t="shared" si="0"/>
        <v>15761376.409999847</v>
      </c>
      <c r="L60" s="24">
        <f t="shared" si="1"/>
        <v>1.7896111948013242</v>
      </c>
      <c r="M60" s="24">
        <f t="shared" si="1"/>
        <v>0.24129541114194808</v>
      </c>
      <c r="N60" s="24">
        <f t="shared" si="1"/>
        <v>0.52538363262810606</v>
      </c>
    </row>
  </sheetData>
  <mergeCells count="8">
    <mergeCell ref="A2:N2"/>
    <mergeCell ref="A4:A6"/>
    <mergeCell ref="B4:B6"/>
    <mergeCell ref="C4:E5"/>
    <mergeCell ref="F4:H5"/>
    <mergeCell ref="I4:N4"/>
    <mergeCell ref="I5:K5"/>
    <mergeCell ref="L5:N5"/>
  </mergeCells>
  <pageMargins left="0.70866141732283472" right="0.70866141732283472" top="0.74803149606299213" bottom="0.74803149606299213" header="0.31496062992125984" footer="0.31496062992125984"/>
  <pageSetup paperSize="9" scale="58" fitToHeight="2" orientation="landscape" r:id="rId1"/>
  <rowBreaks count="1" manualBreakCount="1">
    <brk id="4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Запорожец-ИА</dc:creator>
  <cp:lastModifiedBy>Запорожец-ИА</cp:lastModifiedBy>
  <cp:lastPrinted>2022-09-19T12:04:04Z</cp:lastPrinted>
  <dcterms:created xsi:type="dcterms:W3CDTF">2022-09-19T08:11:23Z</dcterms:created>
  <dcterms:modified xsi:type="dcterms:W3CDTF">2022-09-19T13:18:42Z</dcterms:modified>
</cp:coreProperties>
</file>