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435"/>
  </bookViews>
  <sheets>
    <sheet name="ПР1" sheetId="6" r:id="rId1"/>
    <sheet name="Пр2" sheetId="4" r:id="rId2"/>
    <sheet name="Лист2" sheetId="2" r:id="rId3"/>
    <sheet name="Лист3" sheetId="3" r:id="rId4"/>
  </sheets>
  <externalReferences>
    <externalReference r:id="rId5"/>
  </externalReferences>
  <definedNames>
    <definedName name="_xlnm.Print_Titles" localSheetId="0">ПР1!$4:$6</definedName>
    <definedName name="_xlnm.Print_Titles" localSheetId="1">Пр2!$4:$8</definedName>
  </definedNames>
  <calcPr calcId="125725"/>
</workbook>
</file>

<file path=xl/calcChain.xml><?xml version="1.0" encoding="utf-8"?>
<calcChain xmlns="http://schemas.openxmlformats.org/spreadsheetml/2006/main">
  <c r="N58" i="6"/>
  <c r="M58"/>
  <c r="L58"/>
  <c r="K58"/>
  <c r="J58"/>
  <c r="I58"/>
  <c r="N57"/>
  <c r="M57"/>
  <c r="K57"/>
  <c r="J57"/>
  <c r="I57"/>
  <c r="N56"/>
  <c r="M56"/>
  <c r="L56"/>
  <c r="K56"/>
  <c r="J56"/>
  <c r="I56"/>
  <c r="N55"/>
  <c r="M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L49"/>
  <c r="K49"/>
  <c r="J49"/>
  <c r="I49"/>
  <c r="N48"/>
  <c r="M48"/>
  <c r="L48"/>
  <c r="K48"/>
  <c r="J48"/>
  <c r="I48"/>
  <c r="N47"/>
  <c r="M47"/>
  <c r="L47"/>
  <c r="K47"/>
  <c r="J47"/>
  <c r="I47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N25"/>
  <c r="M25"/>
  <c r="L25"/>
  <c r="K25"/>
  <c r="J25"/>
  <c r="I25"/>
  <c r="N24"/>
  <c r="M24"/>
  <c r="L24"/>
  <c r="K24"/>
  <c r="J24"/>
  <c r="I24"/>
  <c r="L23"/>
  <c r="K23"/>
  <c r="J23"/>
  <c r="I23"/>
  <c r="N22"/>
  <c r="M22"/>
  <c r="L22"/>
  <c r="K22"/>
  <c r="J22"/>
  <c r="I22"/>
  <c r="N21"/>
  <c r="M21"/>
  <c r="L21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K13"/>
  <c r="J13"/>
  <c r="I13"/>
  <c r="N12"/>
  <c r="M12"/>
  <c r="L12"/>
  <c r="K12"/>
  <c r="J12"/>
  <c r="I12"/>
  <c r="N11"/>
  <c r="M11"/>
  <c r="L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</calcChain>
</file>

<file path=xl/sharedStrings.xml><?xml version="1.0" encoding="utf-8"?>
<sst xmlns="http://schemas.openxmlformats.org/spreadsheetml/2006/main" count="221" uniqueCount="187">
  <si>
    <t>Наименование</t>
  </si>
  <si>
    <t>-</t>
  </si>
  <si>
    <t>Приложение № 2</t>
  </si>
  <si>
    <t>Сравнительный анализ объемов бюджетных ассигнований, предусмотренных проектом решения о бюджете на реализацию муниципальных программ города Апатиты, с объемами финансового обеспечения программ, указанными в их действующих паспортах</t>
  </si>
  <si>
    <t>Код целевой статьи</t>
  </si>
  <si>
    <t>Утверждено решением о бюджете</t>
  </si>
  <si>
    <t>Предусмотрено проектом решения о бюджете</t>
  </si>
  <si>
    <t>Отклонение</t>
  </si>
  <si>
    <t>Утверждено в паспортах муниципальных программ (с учетом проектов программ, представленных с проектом бюджета)</t>
  </si>
  <si>
    <t>Отклонение (проект решения с паспортами МП)</t>
  </si>
  <si>
    <t>2021 год</t>
  </si>
  <si>
    <t>сумма</t>
  </si>
  <si>
    <t>%%</t>
  </si>
  <si>
    <t>гр.12-гр.3</t>
  </si>
  <si>
    <t>гр.13-гр.4</t>
  </si>
  <si>
    <t>гр.14-гр.9</t>
  </si>
  <si>
    <t>Муниципальная программа "Развитие физической культуры и спорта"</t>
  </si>
  <si>
    <t xml:space="preserve"> </t>
  </si>
  <si>
    <t xml:space="preserve">  Подпрограмма "Энергосбережение и  повышение энергетической эффективности"</t>
  </si>
  <si>
    <t xml:space="preserve">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</si>
  <si>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</si>
  <si>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</si>
  <si>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</si>
  <si>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>ИТОГО</t>
  </si>
  <si>
    <t>2022 год</t>
  </si>
  <si>
    <t>Муниципальная программа "Развитие образования"</t>
  </si>
  <si>
    <t>Муниципальная программа "Социальная поддержка граждан и социально ориентированных организаций"</t>
  </si>
  <si>
    <t>2023 год</t>
  </si>
  <si>
    <t xml:space="preserve">  Подпрограмма № 1  "Развитие современной системы образования"</t>
  </si>
  <si>
    <r>
      <t xml:space="preserve">  Ведомственная целевая программа "Развитие дошкольного, общего и дополнительного образования детей"</t>
    </r>
    <r>
      <rPr>
        <sz val="9"/>
        <color theme="1"/>
        <rFont val="Times New Roman"/>
        <family val="1"/>
        <charset val="204"/>
      </rPr>
      <t xml:space="preserve"> на 2021-2023 годы</t>
    </r>
  </si>
  <si>
    <t xml:space="preserve">  Подпрограмма № 1 "Социальная поддержка отдельных категорий граждан"</t>
  </si>
  <si>
    <t xml:space="preserve">  Подпрограмма № 2 "Поддержка социально ориентированных организаций"</t>
  </si>
  <si>
    <t xml:space="preserve">  Подпрограмма № 1 "Развитие массового спорта"</t>
  </si>
  <si>
    <t xml:space="preserve">  Подпрограмма № 2 "Развитие спортивной инфраструктуры"</t>
  </si>
  <si>
    <t xml:space="preserve">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</si>
  <si>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>Муниципальная программа "Развитие культуры и молодежной политики, сохранение культурного наследия города"</t>
  </si>
  <si>
    <t xml:space="preserve">  Подпрограмма № 1 "Культура"</t>
  </si>
  <si>
    <t xml:space="preserve">  Подпрограмма № 2  "Вовлечение молодежи в социальную практику"</t>
  </si>
  <si>
    <t xml:space="preserve">  Ведомственная  целевая программа  "Услуги учреждений культуры и молодёжной политики"</t>
  </si>
  <si>
    <t>Муниципальная  программа "Обеспечение комфортной среды проживания населения  города"</t>
  </si>
  <si>
    <t xml:space="preserve">  Подпрограмма № 1 "Организация сферы  ритуальных услуг"</t>
  </si>
  <si>
    <t xml:space="preserve">  Подпрограмма № 2 "Наружное уличное освещение"</t>
  </si>
  <si>
    <t xml:space="preserve">  Подпрограмма № 3 "Внешнее благоустройство городских территорий"</t>
  </si>
  <si>
    <t>Муниципальная  программа "Обеспечение доступным и комфортным жильем и коммунальными  услугами населения города"</t>
  </si>
  <si>
    <t>Подпрограмма № 1 "Поддержка и  стимулирование жилищного строительства в городе Апатиты"</t>
  </si>
  <si>
    <t xml:space="preserve">  Подпрограмма № 2 "Обеспечение жильем  молодых семей города Апатиты"</t>
  </si>
  <si>
    <t>Муниципальная  программа "Обеспечение общественного порядка и безопасности населения  города Апатиты"</t>
  </si>
  <si>
    <t xml:space="preserve">  Подпрограмма № 3 "Обеспечение  безопасности и защиты населения в области гражданской обороны и чрезвычайных  ситуаций"</t>
  </si>
  <si>
    <t xml:space="preserve">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</si>
  <si>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>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</t>
  </si>
  <si>
    <t>Муниципальная  программа "Охрана окружающей среды"</t>
  </si>
  <si>
    <t xml:space="preserve">  Подпрограмма №1 "Обеспечение  экологической безопасности"</t>
  </si>
  <si>
    <t>Муниципальная  программа "Развитие транспортной системы"</t>
  </si>
  <si>
    <t xml:space="preserve">  Подпрограмма № 1 "Развитие дорожного  хозяйства"</t>
  </si>
  <si>
    <t xml:space="preserve">  Подпрограмма № 2 "Транспортное  обслуживание населения"</t>
  </si>
  <si>
    <t xml:space="preserve">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</si>
  <si>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>Муниципальная  программа "Энергоэффективность и развитие энергетики"</t>
  </si>
  <si>
    <t>Муниципальная  программа "Экономический потенциал "</t>
  </si>
  <si>
    <t xml:space="preserve">  Подпрограмма № 1 " Создание условий для ведения бизнеса на территории города Апатиты"</t>
  </si>
  <si>
    <t>Муниципальная  программа "Управление муниципальными финансами"</t>
  </si>
  <si>
    <t xml:space="preserve">  Подпрограмма № 1 "Обеспечение эффективного управления муниципальными финансами"</t>
  </si>
  <si>
    <t>Муниципальная  программа "Муниципальное управление"</t>
  </si>
  <si>
    <t xml:space="preserve">  Аналитическая ведомственная целевая программа №1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</si>
  <si>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№2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</si>
  <si>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Аналитическая ведомственная целевая программа №3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</si>
  <si>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Аналитическая ведомственная целевая программа №4 "Обеспечение деятельности муниципального казенного учреждения "Централизованная бухгалтерия Администрации города Апатиты"</t>
  </si>
  <si>
    <t>Муниципальная  программа "Информационное общество"</t>
  </si>
  <si>
    <t xml:space="preserve">  Подпрограмма № 1 "Развитие современной информационной и телекоммуникационной инфраструктуры органов местного самоуправления"</t>
  </si>
  <si>
    <t xml:space="preserve">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города Апатиты"</t>
  </si>
  <si>
    <t>Муниципальная  программа "Создание условий для развития жилищно-коммунального  хозяйства"</t>
  </si>
  <si>
    <t xml:space="preserve">  Подпрограмма № 1 "Поддержка развития  товариществ собственников недвижимости в многоквартиных домах"</t>
  </si>
  <si>
    <t>Муниципальная  программа "Капитальный ремонт многоквартирных домов"</t>
  </si>
  <si>
    <t xml:space="preserve">  Подпрограмма № 1 "Проведение  капитального ремонта многоквартирных домов"</t>
  </si>
  <si>
    <t>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</si>
  <si>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>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</si>
  <si>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>\</t>
  </si>
  <si>
    <t>Приложение № 1</t>
  </si>
  <si>
    <t>(руб.)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</si>
  <si>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</si>
  <si>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</si>
  <si>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</si>
  <si>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</si>
  <si>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</si>
  <si>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</si>
  <si>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</si>
  <si>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</si>
  <si>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</si>
  <si>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</si>
  <si>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</si>
  <si>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</si>
  <si>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</si>
  <si>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</si>
  <si>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</si>
  <si>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</si>
  <si>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</si>
  <si>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</si>
  <si>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</si>
  <si>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</si>
  <si>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</si>
  <si>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</si>
  <si>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</si>
  <si>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</si>
  <si>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</si>
  <si>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</si>
  <si>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</si>
  <si>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</si>
  <si>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</si>
  <si>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</si>
  <si>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</si>
  <si>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</si>
  <si>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</si>
  <si>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</si>
  <si>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</si>
  <si>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</si>
  <si>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</si>
  <si>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Транспорт</t>
  </si>
  <si>
    <t>0408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</si>
  <si>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</si>
  <si>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</si>
  <si>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</si>
  <si>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</si>
  <si>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</si>
  <si>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</si>
  <si>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</si>
  <si>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</si>
  <si>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</si>
  <si>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</si>
  <si>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</si>
  <si>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</si>
  <si>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</si>
  <si>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</si>
  <si>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</si>
  <si>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</si>
  <si>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</si>
  <si>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</si>
  <si>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</si>
  <si>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</si>
  <si>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</si>
  <si>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</si>
  <si>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</si>
  <si>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</si>
  <si>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</si>
  <si>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</si>
  <si>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</si>
  <si>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</si>
  <si>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</si>
  <si>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</si>
  <si>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</si>
  <si>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</si>
  <si>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</si>
  <si>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</si>
  <si>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</si>
  <si>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</si>
  <si>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</si>
  <si>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</si>
  <si>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</si>
  <si>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</si>
  <si>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</si>
  <si>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</si>
  <si>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</si>
  <si>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</si>
  <si>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</si>
  <si>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</si>
  <si>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</si>
  <si>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</si>
  <si>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</si>
  <si>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</si>
  <si>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</si>
  <si>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</si>
  <si>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</si>
  <si>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</si>
  <si>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</si>
  <si>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</si>
  <si>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</si>
  <si>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</si>
  <si>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</si>
  <si>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</si>
  <si>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</si>
  <si>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</si>
  <si>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</si>
  <si>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</si>
  <si>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</si>
  <si>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</si>
  <si>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Условно утвержденные расходы
</t>
  </si>
  <si>
    <t>Итого</t>
  </si>
  <si>
    <t xml:space="preserve">  Подпрограмма № 2 "Подготовка объектов  и систем жизнеобеспечения к работе в отопительный период"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</si>
  <si>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2021-2023 годы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</si>
</sst>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9" fontId="1" fillId="0" borderId="7">
      <alignment horizontal="left" vertical="top" wrapText="1"/>
    </xf>
    <xf numFmtId="0" fontId="1" fillId="0" borderId="8"/>
    <xf numFmtId="4" fontId="3" fillId="2" borderId="7">
      <alignment horizontal="right" vertical="top" shrinkToFit="1"/>
    </xf>
    <xf numFmtId="0" fontId="3" fillId="0" borderId="7">
      <alignment horizontal="left"/>
    </xf>
    <xf numFmtId="4" fontId="1" fillId="3" borderId="7">
      <alignment horizontal="right" vertical="top" shrinkToFit="1"/>
    </xf>
    <xf numFmtId="0" fontId="1" fillId="0" borderId="7">
      <alignment horizontal="center" vertical="center" shrinkToFit="1"/>
    </xf>
    <xf numFmtId="0" fontId="4" fillId="0" borderId="0">
      <alignment horizontal="center" wrapText="1"/>
    </xf>
  </cellStyleXfs>
  <cellXfs count="90">
    <xf numFmtId="0" fontId="0" fillId="0" borderId="0" xfId="0"/>
    <xf numFmtId="0" fontId="6" fillId="0" borderId="0" xfId="0" applyFont="1"/>
    <xf numFmtId="0" fontId="0" fillId="0" borderId="0" xfId="0" applyFill="1"/>
    <xf numFmtId="0" fontId="8" fillId="0" borderId="0" xfId="0" applyFont="1" applyFill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12" fillId="0" borderId="6" xfId="0" applyFont="1" applyBorder="1" applyAlignment="1">
      <alignment vertical="top" wrapText="1"/>
    </xf>
    <xf numFmtId="0" fontId="12" fillId="0" borderId="11" xfId="0" applyFont="1" applyBorder="1"/>
    <xf numFmtId="164" fontId="6" fillId="0" borderId="0" xfId="0" applyNumberFormat="1" applyFont="1"/>
    <xf numFmtId="164" fontId="1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 wrapText="1"/>
    </xf>
    <xf numFmtId="0" fontId="9" fillId="0" borderId="6" xfId="0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/>
    </xf>
    <xf numFmtId="164" fontId="11" fillId="0" borderId="1" xfId="0" applyNumberFormat="1" applyFont="1" applyBorder="1"/>
    <xf numFmtId="164" fontId="13" fillId="0" borderId="12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0" fontId="12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9" fillId="4" borderId="1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164" fontId="11" fillId="0" borderId="6" xfId="0" applyNumberFormat="1" applyFont="1" applyBorder="1" applyAlignment="1">
      <alignment horizontal="right"/>
    </xf>
    <xf numFmtId="164" fontId="13" fillId="0" borderId="13" xfId="0" applyNumberFormat="1" applyFont="1" applyBorder="1" applyAlignment="1">
      <alignment horizontal="right"/>
    </xf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5" borderId="7" xfId="3" quotePrefix="1" applyNumberFormat="1" applyFont="1" applyFill="1" applyAlignment="1" applyProtection="1">
      <alignment horizontal="left" vertical="top" wrapText="1"/>
    </xf>
    <xf numFmtId="4" fontId="14" fillId="0" borderId="5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vertical="center"/>
    </xf>
    <xf numFmtId="0" fontId="15" fillId="5" borderId="7" xfId="3" quotePrefix="1" applyNumberFormat="1" applyFont="1" applyFill="1" applyAlignment="1" applyProtection="1">
      <alignment horizontal="left" vertical="top" wrapText="1"/>
    </xf>
    <xf numFmtId="4" fontId="15" fillId="5" borderId="7" xfId="2" applyNumberFormat="1" applyFont="1" applyFill="1" applyBorder="1" applyAlignment="1" applyProtection="1">
      <alignment horizontal="right" vertical="top" shrinkToFit="1"/>
    </xf>
    <xf numFmtId="165" fontId="14" fillId="0" borderId="1" xfId="0" applyNumberFormat="1" applyFont="1" applyBorder="1" applyAlignment="1">
      <alignment horizontal="right" vertical="center"/>
    </xf>
    <xf numFmtId="0" fontId="2" fillId="5" borderId="20" xfId="3" quotePrefix="1" applyNumberFormat="1" applyFont="1" applyFill="1" applyBorder="1" applyAlignment="1" applyProtection="1">
      <alignment horizontal="left" vertical="top" wrapText="1"/>
    </xf>
    <xf numFmtId="0" fontId="15" fillId="5" borderId="21" xfId="3" quotePrefix="1" applyNumberFormat="1" applyFont="1" applyFill="1" applyBorder="1" applyAlignment="1" applyProtection="1">
      <alignment horizontal="left" vertical="top" wrapText="1"/>
    </xf>
    <xf numFmtId="0" fontId="15" fillId="5" borderId="1" xfId="3" quotePrefix="1" applyNumberFormat="1" applyFont="1" applyFill="1" applyBorder="1" applyAlignment="1" applyProtection="1">
      <alignment horizontal="left" vertical="top" wrapText="1"/>
    </xf>
    <xf numFmtId="49" fontId="2" fillId="5" borderId="21" xfId="1" applyNumberFormat="1" applyFont="1" applyFill="1" applyBorder="1" applyAlignment="1" applyProtection="1">
      <alignment horizontal="left" vertical="top" wrapText="1"/>
    </xf>
    <xf numFmtId="0" fontId="2" fillId="5" borderId="1" xfId="1" quotePrefix="1" applyNumberFormat="1" applyFont="1" applyFill="1" applyBorder="1" applyAlignment="1" applyProtection="1">
      <alignment horizontal="left" vertical="top" wrapText="1"/>
    </xf>
    <xf numFmtId="0" fontId="2" fillId="5" borderId="21" xfId="7" applyNumberFormat="1" applyFont="1" applyFill="1" applyBorder="1" applyAlignment="1" applyProtection="1">
      <alignment horizontal="left"/>
    </xf>
    <xf numFmtId="0" fontId="2" fillId="5" borderId="1" xfId="7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0" xfId="0" applyFont="1" applyFill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right"/>
    </xf>
    <xf numFmtId="164" fontId="13" fillId="4" borderId="6" xfId="0" applyNumberFormat="1" applyFont="1" applyFill="1" applyBorder="1" applyAlignment="1">
      <alignment horizontal="right"/>
    </xf>
    <xf numFmtId="164" fontId="13" fillId="4" borderId="22" xfId="0" applyNumberFormat="1" applyFont="1" applyFill="1" applyBorder="1" applyAlignment="1">
      <alignment horizontal="right"/>
    </xf>
    <xf numFmtId="164" fontId="13" fillId="4" borderId="23" xfId="0" applyNumberFormat="1" applyFont="1" applyFill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ill="1"/>
    <xf numFmtId="4" fontId="17" fillId="5" borderId="7" xfId="6" applyNumberFormat="1" applyFont="1" applyFill="1" applyAlignment="1" applyProtection="1">
      <alignment horizontal="right" vertical="top" shrinkToFit="1"/>
    </xf>
    <xf numFmtId="4" fontId="16" fillId="5" borderId="7" xfId="6" applyNumberFormat="1" applyFont="1" applyFill="1" applyAlignment="1" applyProtection="1">
      <alignment horizontal="right" vertical="top" shrinkToFit="1"/>
    </xf>
  </cellXfs>
  <cellStyles count="8">
    <cellStyle name="xl24" xfId="7"/>
    <cellStyle name="xl31" xfId="6"/>
    <cellStyle name="xl33" xfId="4"/>
    <cellStyle name="xl34" xfId="3"/>
    <cellStyle name="xl36" xfId="2"/>
    <cellStyle name="xl38" xfId="1"/>
    <cellStyle name="xl39" xfId="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1\&#1072;&#1087;&#1088;&#1077;&#1083;&#1100;%202021\&#1056;&#1040;&#1057;&#1063;&#1045;&#1058;&#1067;%20&#1076;&#1083;&#1103;%20&#1091;&#1090;&#1086;&#1095;&#1085;&#1077;&#1085;&#1080;&#1103;%20-%20&#1072;&#1087;&#1088;&#1077;&#1083;&#1100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24.02.2021 №224)</v>
          </cell>
        </row>
        <row r="5">
          <cell r="B5" t="str">
            <v>2021 год</v>
          </cell>
          <cell r="C5" t="str">
            <v>2022  год</v>
          </cell>
          <cell r="D5" t="str">
            <v>2023 год</v>
          </cell>
          <cell r="E5" t="str">
            <v>2021 год</v>
          </cell>
          <cell r="F5" t="str">
            <v>2022  год</v>
          </cell>
          <cell r="G5" t="str">
            <v>2023 год</v>
          </cell>
          <cell r="H5" t="str">
            <v>2021 год</v>
          </cell>
          <cell r="I5" t="str">
            <v>2022  год</v>
          </cell>
          <cell r="J5" t="str">
            <v>2023 год</v>
          </cell>
          <cell r="K5" t="str">
            <v>2021 год</v>
          </cell>
          <cell r="L5" t="str">
            <v>2022  год</v>
          </cell>
          <cell r="M5" t="str">
            <v>2023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"/>
  <sheetViews>
    <sheetView tabSelected="1" workbookViewId="0">
      <selection activeCell="Q10" sqref="Q10"/>
    </sheetView>
  </sheetViews>
  <sheetFormatPr defaultRowHeight="12.75"/>
  <cols>
    <col min="1" max="1" width="49.5703125" style="30" bestFit="1" customWidth="1"/>
    <col min="2" max="2" width="11.42578125" style="30" bestFit="1" customWidth="1"/>
    <col min="3" max="8" width="14.5703125" style="30" bestFit="1" customWidth="1"/>
    <col min="9" max="11" width="15.28515625" style="30" bestFit="1" customWidth="1"/>
    <col min="12" max="12" width="10.140625" style="30" customWidth="1"/>
    <col min="13" max="13" width="10.28515625" style="30" customWidth="1"/>
    <col min="14" max="14" width="8.140625" style="30" bestFit="1" customWidth="1"/>
    <col min="15" max="16384" width="9.140625" style="30"/>
  </cols>
  <sheetData>
    <row r="1" spans="1:14">
      <c r="A1" s="30" t="s">
        <v>75</v>
      </c>
      <c r="M1" s="30" t="s">
        <v>76</v>
      </c>
    </row>
    <row r="2" spans="1:14">
      <c r="A2" s="47" t="s">
        <v>186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>
      <c r="N3" s="30" t="s">
        <v>77</v>
      </c>
    </row>
    <row r="4" spans="1:14" ht="27" customHeight="1">
      <c r="A4" s="48" t="s">
        <v>0</v>
      </c>
      <c r="B4" s="49" t="s">
        <v>78</v>
      </c>
      <c r="C4" s="50" t="str">
        <f>[1]Осн.хар.!B2</f>
        <v>Утвержденные бюджетные назначения  (решение от 24.02.2021 №224)</v>
      </c>
      <c r="D4" s="51"/>
      <c r="E4" s="52"/>
      <c r="F4" s="50" t="s">
        <v>79</v>
      </c>
      <c r="G4" s="51"/>
      <c r="H4" s="52"/>
      <c r="I4" s="56" t="s">
        <v>80</v>
      </c>
      <c r="J4" s="57"/>
      <c r="K4" s="57"/>
      <c r="L4" s="57"/>
      <c r="M4" s="57"/>
      <c r="N4" s="58"/>
    </row>
    <row r="5" spans="1:14" ht="27" customHeight="1">
      <c r="A5" s="48"/>
      <c r="B5" s="49"/>
      <c r="C5" s="53"/>
      <c r="D5" s="54"/>
      <c r="E5" s="55"/>
      <c r="F5" s="53"/>
      <c r="G5" s="54"/>
      <c r="H5" s="55"/>
      <c r="I5" s="56" t="s">
        <v>81</v>
      </c>
      <c r="J5" s="57"/>
      <c r="K5" s="58"/>
      <c r="L5" s="59" t="s">
        <v>82</v>
      </c>
      <c r="M5" s="60"/>
      <c r="N5" s="61"/>
    </row>
    <row r="6" spans="1:14" ht="27" customHeight="1">
      <c r="A6" s="48"/>
      <c r="B6" s="49"/>
      <c r="C6" s="31" t="str">
        <f>[1]Осн.хар.!B5</f>
        <v>2021 год</v>
      </c>
      <c r="D6" s="31" t="str">
        <f>[1]Осн.хар.!C5</f>
        <v>2022  год</v>
      </c>
      <c r="E6" s="31" t="str">
        <f>[1]Осн.хар.!D5</f>
        <v>2023 год</v>
      </c>
      <c r="F6" s="31" t="str">
        <f>[1]Осн.хар.!E5</f>
        <v>2021 год</v>
      </c>
      <c r="G6" s="31" t="str">
        <f>[1]Осн.хар.!F5</f>
        <v>2022  год</v>
      </c>
      <c r="H6" s="31" t="str">
        <f>[1]Осн.хар.!G5</f>
        <v>2023 год</v>
      </c>
      <c r="I6" s="32" t="str">
        <f>[1]Осн.хар.!H5</f>
        <v>2021 год</v>
      </c>
      <c r="J6" s="32" t="str">
        <f>[1]Осн.хар.!I5</f>
        <v>2022  год</v>
      </c>
      <c r="K6" s="32" t="str">
        <f>[1]Осн.хар.!J5</f>
        <v>2023 год</v>
      </c>
      <c r="L6" s="32" t="str">
        <f>[1]Осн.хар.!K5</f>
        <v>2021 год</v>
      </c>
      <c r="M6" s="32" t="str">
        <f>[1]Осн.хар.!L5</f>
        <v>2022  год</v>
      </c>
      <c r="N6" s="32" t="str">
        <f>[1]Осн.хар.!M5</f>
        <v>2023 год</v>
      </c>
    </row>
    <row r="7" spans="1:14">
      <c r="A7" s="33" t="s">
        <v>83</v>
      </c>
      <c r="B7" s="33" t="s">
        <v>84</v>
      </c>
      <c r="C7" s="38">
        <v>191053787.75</v>
      </c>
      <c r="D7" s="38">
        <v>183031063.38999999</v>
      </c>
      <c r="E7" s="38">
        <v>188657963.66</v>
      </c>
      <c r="F7" s="38">
        <v>190184687.75</v>
      </c>
      <c r="G7" s="38">
        <v>183031063.38999999</v>
      </c>
      <c r="H7" s="38">
        <v>188657963.66</v>
      </c>
      <c r="I7" s="34">
        <f>F7-C7</f>
        <v>-869100</v>
      </c>
      <c r="J7" s="35">
        <f>G7-D7</f>
        <v>0</v>
      </c>
      <c r="K7" s="35">
        <f>H7-E7</f>
        <v>0</v>
      </c>
      <c r="L7" s="36">
        <f>F7/C7*100-100</f>
        <v>-0.45489807359237489</v>
      </c>
      <c r="M7" s="36">
        <f>G7/D7*100-100</f>
        <v>0</v>
      </c>
      <c r="N7" s="36">
        <f>H7/E7*100-100</f>
        <v>0</v>
      </c>
    </row>
    <row r="8" spans="1:14" ht="38.25">
      <c r="A8" s="37" t="s">
        <v>85</v>
      </c>
      <c r="B8" s="37" t="s">
        <v>86</v>
      </c>
      <c r="C8" s="38">
        <v>2416972</v>
      </c>
      <c r="D8" s="38">
        <v>2439327</v>
      </c>
      <c r="E8" s="38">
        <v>2529640</v>
      </c>
      <c r="F8" s="38">
        <v>2458876</v>
      </c>
      <c r="G8" s="38">
        <v>2439327</v>
      </c>
      <c r="H8" s="38">
        <v>2529640</v>
      </c>
      <c r="I8" s="34">
        <f t="shared" ref="I8:K41" si="0">F8-C8</f>
        <v>41904</v>
      </c>
      <c r="J8" s="35">
        <f t="shared" si="0"/>
        <v>0</v>
      </c>
      <c r="K8" s="35">
        <f t="shared" si="0"/>
        <v>0</v>
      </c>
      <c r="L8" s="36">
        <f t="shared" ref="L8:N56" si="1">F8/C8*100-100</f>
        <v>1.7337395716623831</v>
      </c>
      <c r="M8" s="36">
        <f t="shared" si="1"/>
        <v>0</v>
      </c>
      <c r="N8" s="36">
        <f t="shared" si="1"/>
        <v>0</v>
      </c>
    </row>
    <row r="9" spans="1:14" ht="38.25">
      <c r="A9" s="37" t="s">
        <v>87</v>
      </c>
      <c r="B9" s="37" t="s">
        <v>88</v>
      </c>
      <c r="C9" s="38">
        <v>6516818</v>
      </c>
      <c r="D9" s="38">
        <v>6579016</v>
      </c>
      <c r="E9" s="38">
        <v>6830299</v>
      </c>
      <c r="F9" s="38">
        <v>6474914</v>
      </c>
      <c r="G9" s="38">
        <v>6579016</v>
      </c>
      <c r="H9" s="38">
        <v>6830299</v>
      </c>
      <c r="I9" s="34">
        <f t="shared" si="0"/>
        <v>-41904</v>
      </c>
      <c r="J9" s="35">
        <f t="shared" si="0"/>
        <v>0</v>
      </c>
      <c r="K9" s="35">
        <f t="shared" si="0"/>
        <v>0</v>
      </c>
      <c r="L9" s="36">
        <f t="shared" si="1"/>
        <v>-0.64301320061416334</v>
      </c>
      <c r="M9" s="36">
        <f t="shared" si="1"/>
        <v>0</v>
      </c>
      <c r="N9" s="36">
        <f t="shared" si="1"/>
        <v>0</v>
      </c>
    </row>
    <row r="10" spans="1:14" ht="51">
      <c r="A10" s="37" t="s">
        <v>89</v>
      </c>
      <c r="B10" s="37" t="s">
        <v>90</v>
      </c>
      <c r="C10" s="38">
        <v>90414805</v>
      </c>
      <c r="D10" s="38">
        <v>91761934</v>
      </c>
      <c r="E10" s="38">
        <v>93746532</v>
      </c>
      <c r="F10" s="38">
        <v>90414805</v>
      </c>
      <c r="G10" s="38">
        <v>91761934</v>
      </c>
      <c r="H10" s="38">
        <v>93746532</v>
      </c>
      <c r="I10" s="34">
        <f t="shared" si="0"/>
        <v>0</v>
      </c>
      <c r="J10" s="35">
        <f t="shared" si="0"/>
        <v>0</v>
      </c>
      <c r="K10" s="35">
        <f t="shared" si="0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</row>
    <row r="11" spans="1:14">
      <c r="A11" s="37" t="s">
        <v>91</v>
      </c>
      <c r="B11" s="37" t="s">
        <v>92</v>
      </c>
      <c r="C11" s="38">
        <v>6680.23</v>
      </c>
      <c r="D11" s="38">
        <v>63895.06</v>
      </c>
      <c r="E11" s="38">
        <v>2761.61</v>
      </c>
      <c r="F11" s="38">
        <v>6680.23</v>
      </c>
      <c r="G11" s="38">
        <v>63895.06</v>
      </c>
      <c r="H11" s="38">
        <v>2761.61</v>
      </c>
      <c r="I11" s="34">
        <f t="shared" si="0"/>
        <v>0</v>
      </c>
      <c r="J11" s="35"/>
      <c r="K11" s="35"/>
      <c r="L11" s="36">
        <f t="shared" si="1"/>
        <v>0</v>
      </c>
      <c r="M11" s="36">
        <f t="shared" si="1"/>
        <v>0</v>
      </c>
      <c r="N11" s="36">
        <f t="shared" si="1"/>
        <v>0</v>
      </c>
    </row>
    <row r="12" spans="1:14" ht="38.25">
      <c r="A12" s="37" t="s">
        <v>93</v>
      </c>
      <c r="B12" s="37" t="s">
        <v>94</v>
      </c>
      <c r="C12" s="38">
        <v>5038010</v>
      </c>
      <c r="D12" s="38">
        <v>5077833</v>
      </c>
      <c r="E12" s="38">
        <v>5275084</v>
      </c>
      <c r="F12" s="38">
        <v>5038010</v>
      </c>
      <c r="G12" s="38">
        <v>5077833</v>
      </c>
      <c r="H12" s="38">
        <v>5275084</v>
      </c>
      <c r="I12" s="34">
        <f t="shared" si="0"/>
        <v>0</v>
      </c>
      <c r="J12" s="35">
        <f t="shared" si="0"/>
        <v>0</v>
      </c>
      <c r="K12" s="35">
        <f t="shared" si="0"/>
        <v>0</v>
      </c>
      <c r="L12" s="36">
        <f t="shared" si="1"/>
        <v>0</v>
      </c>
      <c r="M12" s="36">
        <f t="shared" si="1"/>
        <v>0</v>
      </c>
      <c r="N12" s="36">
        <f t="shared" si="1"/>
        <v>0</v>
      </c>
    </row>
    <row r="13" spans="1:14">
      <c r="A13" s="37" t="s">
        <v>95</v>
      </c>
      <c r="B13" s="37" t="s">
        <v>96</v>
      </c>
      <c r="C13" s="38">
        <v>4907500</v>
      </c>
      <c r="D13" s="38">
        <v>3000000</v>
      </c>
      <c r="E13" s="38">
        <v>3000000</v>
      </c>
      <c r="F13" s="38">
        <v>4058049</v>
      </c>
      <c r="G13" s="38">
        <v>3000000</v>
      </c>
      <c r="H13" s="38">
        <v>3000000</v>
      </c>
      <c r="I13" s="34">
        <f>F13-C13</f>
        <v>-849451</v>
      </c>
      <c r="J13" s="35">
        <f>G13-D13</f>
        <v>0</v>
      </c>
      <c r="K13" s="35">
        <f>H13-E13</f>
        <v>0</v>
      </c>
      <c r="L13" s="36" t="s">
        <v>1</v>
      </c>
      <c r="M13" s="36" t="s">
        <v>1</v>
      </c>
      <c r="N13" s="36" t="s">
        <v>1</v>
      </c>
    </row>
    <row r="14" spans="1:14">
      <c r="A14" s="37" t="s">
        <v>97</v>
      </c>
      <c r="B14" s="37" t="s">
        <v>98</v>
      </c>
      <c r="C14" s="38">
        <v>81753002.519999996</v>
      </c>
      <c r="D14" s="38">
        <v>74109058.329999998</v>
      </c>
      <c r="E14" s="38">
        <v>77273647.049999997</v>
      </c>
      <c r="F14" s="38">
        <v>81733353.519999996</v>
      </c>
      <c r="G14" s="38">
        <v>74109058.329999998</v>
      </c>
      <c r="H14" s="38">
        <v>77273647.049999997</v>
      </c>
      <c r="I14" s="34">
        <f t="shared" si="0"/>
        <v>-19649</v>
      </c>
      <c r="J14" s="35">
        <f t="shared" si="0"/>
        <v>0</v>
      </c>
      <c r="K14" s="35">
        <f t="shared" si="0"/>
        <v>0</v>
      </c>
      <c r="L14" s="36">
        <f t="shared" si="1"/>
        <v>-2.4034591261880678E-2</v>
      </c>
      <c r="M14" s="36">
        <f t="shared" si="1"/>
        <v>0</v>
      </c>
      <c r="N14" s="36">
        <f>H14/E14*100-100</f>
        <v>0</v>
      </c>
    </row>
    <row r="15" spans="1:14">
      <c r="A15" s="33" t="s">
        <v>99</v>
      </c>
      <c r="B15" s="33" t="s">
        <v>100</v>
      </c>
      <c r="C15" s="38">
        <v>6457951.29</v>
      </c>
      <c r="D15" s="38">
        <v>6526500</v>
      </c>
      <c r="E15" s="38">
        <v>6787800</v>
      </c>
      <c r="F15" s="38">
        <v>6457951.29</v>
      </c>
      <c r="G15" s="38">
        <v>6526500</v>
      </c>
      <c r="H15" s="38">
        <v>6787800</v>
      </c>
      <c r="I15" s="34">
        <f t="shared" si="0"/>
        <v>0</v>
      </c>
      <c r="J15" s="35">
        <f t="shared" si="0"/>
        <v>0</v>
      </c>
      <c r="K15" s="35">
        <f t="shared" si="0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</row>
    <row r="16" spans="1:14">
      <c r="A16" s="37" t="s">
        <v>101</v>
      </c>
      <c r="B16" s="37" t="s">
        <v>102</v>
      </c>
      <c r="C16" s="38">
        <v>6457951.29</v>
      </c>
      <c r="D16" s="38">
        <v>6526500</v>
      </c>
      <c r="E16" s="38">
        <v>6787800</v>
      </c>
      <c r="F16" s="38">
        <v>6457951.29</v>
      </c>
      <c r="G16" s="38">
        <v>6526500</v>
      </c>
      <c r="H16" s="38">
        <v>6787800</v>
      </c>
      <c r="I16" s="34">
        <f t="shared" si="0"/>
        <v>0</v>
      </c>
      <c r="J16" s="35">
        <f t="shared" si="0"/>
        <v>0</v>
      </c>
      <c r="K16" s="35">
        <f t="shared" si="0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</row>
    <row r="17" spans="1:14" ht="25.5">
      <c r="A17" s="33" t="s">
        <v>103</v>
      </c>
      <c r="B17" s="33" t="s">
        <v>104</v>
      </c>
      <c r="C17" s="38">
        <v>27599819.620000001</v>
      </c>
      <c r="D17" s="38">
        <v>26169566.109999999</v>
      </c>
      <c r="E17" s="38">
        <v>27435238.609999999</v>
      </c>
      <c r="F17" s="38">
        <v>28067252.120000001</v>
      </c>
      <c r="G17" s="38">
        <v>26273546.109999999</v>
      </c>
      <c r="H17" s="38">
        <v>27435238.609999999</v>
      </c>
      <c r="I17" s="34">
        <f t="shared" si="0"/>
        <v>467432.5</v>
      </c>
      <c r="J17" s="35">
        <f t="shared" si="0"/>
        <v>103980</v>
      </c>
      <c r="K17" s="35">
        <f t="shared" si="0"/>
        <v>0</v>
      </c>
      <c r="L17" s="36">
        <f t="shared" si="1"/>
        <v>1.693607083074113</v>
      </c>
      <c r="M17" s="36">
        <f t="shared" si="1"/>
        <v>0.39733176913570389</v>
      </c>
      <c r="N17" s="36">
        <f t="shared" si="1"/>
        <v>0</v>
      </c>
    </row>
    <row r="18" spans="1:14">
      <c r="A18" s="37" t="s">
        <v>105</v>
      </c>
      <c r="B18" s="37" t="s">
        <v>106</v>
      </c>
      <c r="C18" s="38">
        <v>2874079</v>
      </c>
      <c r="D18" s="38">
        <v>3039373</v>
      </c>
      <c r="E18" s="38">
        <v>3548881</v>
      </c>
      <c r="F18" s="38">
        <v>2980308</v>
      </c>
      <c r="G18" s="38">
        <v>3143353</v>
      </c>
      <c r="H18" s="38">
        <v>3548881</v>
      </c>
      <c r="I18" s="34">
        <f t="shared" si="0"/>
        <v>106229</v>
      </c>
      <c r="J18" s="35">
        <f t="shared" si="0"/>
        <v>103980</v>
      </c>
      <c r="K18" s="35">
        <f t="shared" si="0"/>
        <v>0</v>
      </c>
      <c r="L18" s="36">
        <f t="shared" si="1"/>
        <v>3.6961057785815967</v>
      </c>
      <c r="M18" s="36">
        <f t="shared" si="1"/>
        <v>3.421100338786971</v>
      </c>
      <c r="N18" s="36">
        <f t="shared" si="1"/>
        <v>0</v>
      </c>
    </row>
    <row r="19" spans="1:14" ht="38.25">
      <c r="A19" s="37" t="s">
        <v>107</v>
      </c>
      <c r="B19" s="37" t="s">
        <v>108</v>
      </c>
      <c r="C19" s="38">
        <v>23980528.620000001</v>
      </c>
      <c r="D19" s="38">
        <v>22263667.109999999</v>
      </c>
      <c r="E19" s="38">
        <v>23019831.609999999</v>
      </c>
      <c r="F19" s="38">
        <v>24341732.120000001</v>
      </c>
      <c r="G19" s="38">
        <v>22263667.109999999</v>
      </c>
      <c r="H19" s="38">
        <v>23019831.609999999</v>
      </c>
      <c r="I19" s="34">
        <f t="shared" si="0"/>
        <v>361203.5</v>
      </c>
      <c r="J19" s="35">
        <f t="shared" si="0"/>
        <v>0</v>
      </c>
      <c r="K19" s="35">
        <f t="shared" si="0"/>
        <v>0</v>
      </c>
      <c r="L19" s="36">
        <f t="shared" si="1"/>
        <v>1.5062366043872402</v>
      </c>
      <c r="M19" s="36">
        <f t="shared" si="1"/>
        <v>0</v>
      </c>
      <c r="N19" s="36">
        <f t="shared" si="1"/>
        <v>0</v>
      </c>
    </row>
    <row r="20" spans="1:14" ht="25.5">
      <c r="A20" s="37" t="s">
        <v>109</v>
      </c>
      <c r="B20" s="37" t="s">
        <v>110</v>
      </c>
      <c r="C20" s="38">
        <v>745212</v>
      </c>
      <c r="D20" s="38">
        <v>866526</v>
      </c>
      <c r="E20" s="38">
        <v>866526</v>
      </c>
      <c r="F20" s="38">
        <v>745212</v>
      </c>
      <c r="G20" s="38">
        <v>866526</v>
      </c>
      <c r="H20" s="38">
        <v>866526</v>
      </c>
      <c r="I20" s="34">
        <f t="shared" si="0"/>
        <v>0</v>
      </c>
      <c r="J20" s="35">
        <f t="shared" si="0"/>
        <v>0</v>
      </c>
      <c r="K20" s="35">
        <f t="shared" si="0"/>
        <v>0</v>
      </c>
      <c r="L20" s="36">
        <f t="shared" si="1"/>
        <v>0</v>
      </c>
      <c r="M20" s="36">
        <f t="shared" si="1"/>
        <v>0</v>
      </c>
      <c r="N20" s="36">
        <f t="shared" si="1"/>
        <v>0</v>
      </c>
    </row>
    <row r="21" spans="1:14">
      <c r="A21" s="33" t="s">
        <v>111</v>
      </c>
      <c r="B21" s="33" t="s">
        <v>112</v>
      </c>
      <c r="C21" s="38">
        <v>195091677.50999999</v>
      </c>
      <c r="D21" s="38">
        <v>131985873.61</v>
      </c>
      <c r="E21" s="38">
        <v>132455283.39</v>
      </c>
      <c r="F21" s="38">
        <v>201583376.22</v>
      </c>
      <c r="G21" s="38">
        <v>131979082.27</v>
      </c>
      <c r="H21" s="38">
        <v>132455283.39</v>
      </c>
      <c r="I21" s="34">
        <f t="shared" si="0"/>
        <v>6491698.7100000083</v>
      </c>
      <c r="J21" s="35">
        <f t="shared" si="0"/>
        <v>-6791.3400000035763</v>
      </c>
      <c r="K21" s="35">
        <f t="shared" si="0"/>
        <v>0</v>
      </c>
      <c r="L21" s="36">
        <f t="shared" si="1"/>
        <v>3.3275118615284214</v>
      </c>
      <c r="M21" s="36">
        <f t="shared" si="1"/>
        <v>-5.1455052076789798E-3</v>
      </c>
      <c r="N21" s="36">
        <f t="shared" si="1"/>
        <v>0</v>
      </c>
    </row>
    <row r="22" spans="1:14">
      <c r="A22" s="37" t="s">
        <v>113</v>
      </c>
      <c r="B22" s="37" t="s">
        <v>114</v>
      </c>
      <c r="C22" s="38">
        <v>1662913.75</v>
      </c>
      <c r="D22" s="38">
        <v>1662913.75</v>
      </c>
      <c r="E22" s="38">
        <v>1662913.75</v>
      </c>
      <c r="F22" s="38">
        <v>2149825.9500000002</v>
      </c>
      <c r="G22" s="38">
        <v>1662913.75</v>
      </c>
      <c r="H22" s="38">
        <v>1662913.75</v>
      </c>
      <c r="I22" s="34">
        <f t="shared" si="0"/>
        <v>486912.20000000019</v>
      </c>
      <c r="J22" s="35">
        <f t="shared" si="0"/>
        <v>0</v>
      </c>
      <c r="K22" s="35">
        <f t="shared" si="0"/>
        <v>0</v>
      </c>
      <c r="L22" s="36">
        <f t="shared" si="1"/>
        <v>29.280664736821137</v>
      </c>
      <c r="M22" s="36">
        <f t="shared" si="1"/>
        <v>0</v>
      </c>
      <c r="N22" s="36">
        <f t="shared" si="1"/>
        <v>0</v>
      </c>
    </row>
    <row r="23" spans="1:14">
      <c r="A23" s="37" t="s">
        <v>115</v>
      </c>
      <c r="B23" s="37" t="s">
        <v>116</v>
      </c>
      <c r="C23" s="38">
        <v>16000063.470000001</v>
      </c>
      <c r="D23" s="38">
        <v>0</v>
      </c>
      <c r="E23" s="38">
        <v>0</v>
      </c>
      <c r="F23" s="38">
        <v>16981824.350000001</v>
      </c>
      <c r="G23" s="38">
        <v>0</v>
      </c>
      <c r="H23" s="38">
        <v>0</v>
      </c>
      <c r="I23" s="34">
        <f t="shared" si="0"/>
        <v>981760.88000000082</v>
      </c>
      <c r="J23" s="35">
        <f t="shared" si="0"/>
        <v>0</v>
      </c>
      <c r="K23" s="35">
        <f t="shared" si="0"/>
        <v>0</v>
      </c>
      <c r="L23" s="36">
        <f t="shared" si="1"/>
        <v>6.1359811593297451</v>
      </c>
      <c r="M23" s="39" t="s">
        <v>1</v>
      </c>
      <c r="N23" s="39" t="s">
        <v>1</v>
      </c>
    </row>
    <row r="24" spans="1:14">
      <c r="A24" s="37" t="s">
        <v>117</v>
      </c>
      <c r="B24" s="37" t="s">
        <v>118</v>
      </c>
      <c r="C24" s="38">
        <v>176569187.68000001</v>
      </c>
      <c r="D24" s="38">
        <v>129331587.25</v>
      </c>
      <c r="E24" s="38">
        <v>129800997.03</v>
      </c>
      <c r="F24" s="38">
        <v>180825895.16999999</v>
      </c>
      <c r="G24" s="38">
        <v>129324795.91</v>
      </c>
      <c r="H24" s="38">
        <v>129800997.03</v>
      </c>
      <c r="I24" s="34">
        <f t="shared" si="0"/>
        <v>4256707.4899999797</v>
      </c>
      <c r="J24" s="35">
        <f t="shared" si="0"/>
        <v>-6791.3400000035763</v>
      </c>
      <c r="K24" s="35">
        <f t="shared" si="0"/>
        <v>0</v>
      </c>
      <c r="L24" s="36">
        <f t="shared" si="1"/>
        <v>2.4107872647148838</v>
      </c>
      <c r="M24" s="36">
        <f t="shared" si="1"/>
        <v>-5.2511069758054418E-3</v>
      </c>
      <c r="N24" s="36">
        <f t="shared" si="1"/>
        <v>0</v>
      </c>
    </row>
    <row r="25" spans="1:14">
      <c r="A25" s="37" t="s">
        <v>119</v>
      </c>
      <c r="B25" s="37" t="s">
        <v>120</v>
      </c>
      <c r="C25" s="38">
        <v>4806.6099999999997</v>
      </c>
      <c r="D25" s="38">
        <v>4806.6099999999997</v>
      </c>
      <c r="E25" s="38">
        <v>4806.6099999999997</v>
      </c>
      <c r="F25" s="38">
        <v>30700</v>
      </c>
      <c r="G25" s="38">
        <v>4806.6099999999997</v>
      </c>
      <c r="H25" s="38">
        <v>4806.6099999999997</v>
      </c>
      <c r="I25" s="34">
        <f t="shared" si="0"/>
        <v>25893.39</v>
      </c>
      <c r="J25" s="35">
        <f t="shared" si="0"/>
        <v>0</v>
      </c>
      <c r="K25" s="35">
        <f t="shared" si="0"/>
        <v>0</v>
      </c>
      <c r="L25" s="36">
        <f t="shared" si="1"/>
        <v>538.70378499607841</v>
      </c>
      <c r="M25" s="36">
        <f t="shared" si="1"/>
        <v>0</v>
      </c>
      <c r="N25" s="36">
        <f t="shared" si="1"/>
        <v>0</v>
      </c>
    </row>
    <row r="26" spans="1:14">
      <c r="A26" s="37" t="s">
        <v>121</v>
      </c>
      <c r="B26" s="37" t="s">
        <v>122</v>
      </c>
      <c r="C26" s="38">
        <v>854706</v>
      </c>
      <c r="D26" s="38">
        <v>986566</v>
      </c>
      <c r="E26" s="38">
        <v>986566</v>
      </c>
      <c r="F26" s="38">
        <v>1595130.75</v>
      </c>
      <c r="G26" s="38">
        <v>986566</v>
      </c>
      <c r="H26" s="38">
        <v>986566</v>
      </c>
      <c r="I26" s="34">
        <f t="shared" si="0"/>
        <v>740424.75</v>
      </c>
      <c r="J26" s="35">
        <f t="shared" si="0"/>
        <v>0</v>
      </c>
      <c r="K26" s="35">
        <f t="shared" si="0"/>
        <v>0</v>
      </c>
      <c r="L26" s="36">
        <f t="shared" si="1"/>
        <v>86.629174242371079</v>
      </c>
      <c r="M26" s="36">
        <f t="shared" si="1"/>
        <v>0</v>
      </c>
      <c r="N26" s="36">
        <f t="shared" si="1"/>
        <v>0</v>
      </c>
    </row>
    <row r="27" spans="1:14">
      <c r="A27" s="33" t="s">
        <v>123</v>
      </c>
      <c r="B27" s="33" t="s">
        <v>124</v>
      </c>
      <c r="C27" s="38">
        <v>313929959.64999998</v>
      </c>
      <c r="D27" s="38">
        <v>114514390.12</v>
      </c>
      <c r="E27" s="38">
        <v>115797510.06</v>
      </c>
      <c r="F27" s="38">
        <v>317662080.39999998</v>
      </c>
      <c r="G27" s="38">
        <v>114514390.12</v>
      </c>
      <c r="H27" s="38">
        <v>115797510.06</v>
      </c>
      <c r="I27" s="34">
        <f t="shared" si="0"/>
        <v>3732120.75</v>
      </c>
      <c r="J27" s="35">
        <f t="shared" si="0"/>
        <v>0</v>
      </c>
      <c r="K27" s="35">
        <f t="shared" si="0"/>
        <v>0</v>
      </c>
      <c r="L27" s="36">
        <f t="shared" si="1"/>
        <v>1.1888386677591853</v>
      </c>
      <c r="M27" s="36">
        <f t="shared" si="1"/>
        <v>0</v>
      </c>
      <c r="N27" s="36">
        <f t="shared" si="1"/>
        <v>0</v>
      </c>
    </row>
    <row r="28" spans="1:14">
      <c r="A28" s="37" t="s">
        <v>125</v>
      </c>
      <c r="B28" s="37" t="s">
        <v>126</v>
      </c>
      <c r="C28" s="38">
        <v>9504639.8800000008</v>
      </c>
      <c r="D28" s="38">
        <v>9453940.3900000006</v>
      </c>
      <c r="E28" s="38">
        <v>9453940.3900000006</v>
      </c>
      <c r="F28" s="38">
        <v>15041619.18</v>
      </c>
      <c r="G28" s="38">
        <v>9453940.3900000006</v>
      </c>
      <c r="H28" s="38">
        <v>9453940.3900000006</v>
      </c>
      <c r="I28" s="34">
        <f t="shared" si="0"/>
        <v>5536979.2999999989</v>
      </c>
      <c r="J28" s="35">
        <f t="shared" si="0"/>
        <v>0</v>
      </c>
      <c r="K28" s="35">
        <f t="shared" si="0"/>
        <v>0</v>
      </c>
      <c r="L28" s="36">
        <f t="shared" si="1"/>
        <v>58.255540135203944</v>
      </c>
      <c r="M28" s="36">
        <f t="shared" si="1"/>
        <v>0</v>
      </c>
      <c r="N28" s="36">
        <f t="shared" si="1"/>
        <v>0</v>
      </c>
    </row>
    <row r="29" spans="1:14">
      <c r="A29" s="37" t="s">
        <v>127</v>
      </c>
      <c r="B29" s="37" t="s">
        <v>128</v>
      </c>
      <c r="C29" s="38">
        <v>1581711.4</v>
      </c>
      <c r="D29" s="38">
        <v>45000</v>
      </c>
      <c r="E29" s="38">
        <v>45000</v>
      </c>
      <c r="F29" s="38">
        <v>1581711.4</v>
      </c>
      <c r="G29" s="38">
        <v>45000</v>
      </c>
      <c r="H29" s="38">
        <v>45000</v>
      </c>
      <c r="I29" s="34">
        <f t="shared" si="0"/>
        <v>0</v>
      </c>
      <c r="J29" s="35">
        <f t="shared" si="0"/>
        <v>0</v>
      </c>
      <c r="K29" s="35">
        <f t="shared" si="0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</row>
    <row r="30" spans="1:14">
      <c r="A30" s="37" t="s">
        <v>129</v>
      </c>
      <c r="B30" s="37" t="s">
        <v>130</v>
      </c>
      <c r="C30" s="38">
        <v>37957928.289999999</v>
      </c>
      <c r="D30" s="38">
        <v>4462947.37</v>
      </c>
      <c r="E30" s="38">
        <v>4462947.37</v>
      </c>
      <c r="F30" s="38">
        <v>37957928.289999999</v>
      </c>
      <c r="G30" s="38">
        <v>4462947.37</v>
      </c>
      <c r="H30" s="38">
        <v>4462947.37</v>
      </c>
      <c r="I30" s="34">
        <f t="shared" si="0"/>
        <v>0</v>
      </c>
      <c r="J30" s="35">
        <f t="shared" si="0"/>
        <v>0</v>
      </c>
      <c r="K30" s="35">
        <f t="shared" si="0"/>
        <v>0</v>
      </c>
      <c r="L30" s="36">
        <f t="shared" si="1"/>
        <v>0</v>
      </c>
      <c r="M30" s="36">
        <f t="shared" si="1"/>
        <v>0</v>
      </c>
      <c r="N30" s="36">
        <f t="shared" si="1"/>
        <v>0</v>
      </c>
    </row>
    <row r="31" spans="1:14" ht="25.5">
      <c r="A31" s="37" t="s">
        <v>131</v>
      </c>
      <c r="B31" s="37" t="s">
        <v>132</v>
      </c>
      <c r="C31" s="38">
        <v>264885680.08000001</v>
      </c>
      <c r="D31" s="38">
        <v>100552502.36</v>
      </c>
      <c r="E31" s="38">
        <v>101835622.3</v>
      </c>
      <c r="F31" s="38">
        <v>263080821.53</v>
      </c>
      <c r="G31" s="38">
        <v>100552502.36</v>
      </c>
      <c r="H31" s="38">
        <v>101835622.3</v>
      </c>
      <c r="I31" s="34">
        <f t="shared" si="0"/>
        <v>-1804858.5500000119</v>
      </c>
      <c r="J31" s="35">
        <f t="shared" si="0"/>
        <v>0</v>
      </c>
      <c r="K31" s="35">
        <f t="shared" si="0"/>
        <v>0</v>
      </c>
      <c r="L31" s="36">
        <f t="shared" si="1"/>
        <v>-0.68137263949297733</v>
      </c>
      <c r="M31" s="36">
        <f t="shared" si="1"/>
        <v>0</v>
      </c>
      <c r="N31" s="36">
        <f t="shared" si="1"/>
        <v>0</v>
      </c>
    </row>
    <row r="32" spans="1:14">
      <c r="A32" s="33" t="s">
        <v>133</v>
      </c>
      <c r="B32" s="33" t="s">
        <v>134</v>
      </c>
      <c r="C32" s="38">
        <v>9936186.5700000003</v>
      </c>
      <c r="D32" s="38">
        <v>3301036.65</v>
      </c>
      <c r="E32" s="38">
        <v>3301036.65</v>
      </c>
      <c r="F32" s="38">
        <v>9048664.5700000003</v>
      </c>
      <c r="G32" s="38">
        <v>2616514.65</v>
      </c>
      <c r="H32" s="38">
        <v>2616514.65</v>
      </c>
      <c r="I32" s="34">
        <f>F32-C32</f>
        <v>-887522</v>
      </c>
      <c r="J32" s="35">
        <f t="shared" si="0"/>
        <v>-684522</v>
      </c>
      <c r="K32" s="35">
        <f t="shared" si="0"/>
        <v>-684522</v>
      </c>
      <c r="L32" s="36">
        <f t="shared" si="1"/>
        <v>-8.9322195567428793</v>
      </c>
      <c r="M32" s="36">
        <f t="shared" si="1"/>
        <v>-20.736576796261858</v>
      </c>
      <c r="N32" s="36">
        <f t="shared" si="1"/>
        <v>-20.736576796261858</v>
      </c>
    </row>
    <row r="33" spans="1:14">
      <c r="A33" s="37" t="s">
        <v>135</v>
      </c>
      <c r="B33" s="37" t="s">
        <v>136</v>
      </c>
      <c r="C33" s="38">
        <v>9936186.5700000003</v>
      </c>
      <c r="D33" s="38">
        <v>3301036.65</v>
      </c>
      <c r="E33" s="38">
        <v>3301036.65</v>
      </c>
      <c r="F33" s="38">
        <v>9048664.5700000003</v>
      </c>
      <c r="G33" s="38">
        <v>2616514.65</v>
      </c>
      <c r="H33" s="38">
        <v>2616514.65</v>
      </c>
      <c r="I33" s="34">
        <f t="shared" si="0"/>
        <v>-887522</v>
      </c>
      <c r="J33" s="35">
        <f t="shared" si="0"/>
        <v>-684522</v>
      </c>
      <c r="K33" s="35">
        <f t="shared" si="0"/>
        <v>-684522</v>
      </c>
      <c r="L33" s="36">
        <f t="shared" si="1"/>
        <v>-8.9322195567428793</v>
      </c>
      <c r="M33" s="36">
        <f t="shared" si="1"/>
        <v>-20.736576796261858</v>
      </c>
      <c r="N33" s="36">
        <f t="shared" si="1"/>
        <v>-20.736576796261858</v>
      </c>
    </row>
    <row r="34" spans="1:14">
      <c r="A34" s="33" t="s">
        <v>137</v>
      </c>
      <c r="B34" s="33" t="s">
        <v>138</v>
      </c>
      <c r="C34" s="38">
        <v>1688878948.3699999</v>
      </c>
      <c r="D34" s="38">
        <v>1692247846.4400001</v>
      </c>
      <c r="E34" s="38">
        <v>1766256310.8299999</v>
      </c>
      <c r="F34" s="38">
        <v>1738600106.1199999</v>
      </c>
      <c r="G34" s="38">
        <v>1733879263.3800001</v>
      </c>
      <c r="H34" s="38">
        <v>1808382421.6500001</v>
      </c>
      <c r="I34" s="34">
        <f t="shared" si="0"/>
        <v>49721157.75</v>
      </c>
      <c r="J34" s="35">
        <f t="shared" si="0"/>
        <v>41631416.940000057</v>
      </c>
      <c r="K34" s="35">
        <f t="shared" si="0"/>
        <v>42126110.820000172</v>
      </c>
      <c r="L34" s="36">
        <f t="shared" si="1"/>
        <v>2.9440332474975719</v>
      </c>
      <c r="M34" s="36">
        <f t="shared" si="1"/>
        <v>2.460125272286831</v>
      </c>
      <c r="N34" s="36">
        <f t="shared" si="1"/>
        <v>2.3850508310543148</v>
      </c>
    </row>
    <row r="35" spans="1:14">
      <c r="A35" s="37" t="s">
        <v>139</v>
      </c>
      <c r="B35" s="37" t="s">
        <v>140</v>
      </c>
      <c r="C35" s="38">
        <v>688756842.17999995</v>
      </c>
      <c r="D35" s="38">
        <v>713158224.44000006</v>
      </c>
      <c r="E35" s="38">
        <v>765883334.63</v>
      </c>
      <c r="F35" s="38">
        <v>688756842.17999995</v>
      </c>
      <c r="G35" s="38">
        <v>713158224.44000006</v>
      </c>
      <c r="H35" s="38">
        <v>765883334.63</v>
      </c>
      <c r="I35" s="34">
        <f t="shared" si="0"/>
        <v>0</v>
      </c>
      <c r="J35" s="35">
        <f t="shared" si="0"/>
        <v>0</v>
      </c>
      <c r="K35" s="35">
        <f t="shared" si="0"/>
        <v>0</v>
      </c>
      <c r="L35" s="36">
        <f t="shared" si="1"/>
        <v>0</v>
      </c>
      <c r="M35" s="36">
        <f t="shared" si="1"/>
        <v>0</v>
      </c>
      <c r="N35" s="36">
        <f t="shared" si="1"/>
        <v>0</v>
      </c>
    </row>
    <row r="36" spans="1:14">
      <c r="A36" s="37" t="s">
        <v>141</v>
      </c>
      <c r="B36" s="37" t="s">
        <v>142</v>
      </c>
      <c r="C36" s="38">
        <v>743424664.29999995</v>
      </c>
      <c r="D36" s="38">
        <v>749653785.76999998</v>
      </c>
      <c r="E36" s="38">
        <v>760674144.80999994</v>
      </c>
      <c r="F36" s="38">
        <v>784294672.04999995</v>
      </c>
      <c r="G36" s="38">
        <v>791285202.71000004</v>
      </c>
      <c r="H36" s="38">
        <v>802800255.63</v>
      </c>
      <c r="I36" s="34">
        <f t="shared" si="0"/>
        <v>40870007.75</v>
      </c>
      <c r="J36" s="35">
        <f t="shared" si="0"/>
        <v>41631416.940000057</v>
      </c>
      <c r="K36" s="35">
        <f t="shared" si="0"/>
        <v>42126110.820000052</v>
      </c>
      <c r="L36" s="36">
        <f t="shared" si="1"/>
        <v>5.4975318566384601</v>
      </c>
      <c r="M36" s="36">
        <f t="shared" si="1"/>
        <v>5.5534191556491237</v>
      </c>
      <c r="N36" s="36">
        <f t="shared" si="1"/>
        <v>5.537996934353842</v>
      </c>
    </row>
    <row r="37" spans="1:14">
      <c r="A37" s="37" t="s">
        <v>143</v>
      </c>
      <c r="B37" s="37" t="s">
        <v>144</v>
      </c>
      <c r="C37" s="38">
        <v>119433457.44</v>
      </c>
      <c r="D37" s="38">
        <v>126994872.14</v>
      </c>
      <c r="E37" s="38">
        <v>134218235</v>
      </c>
      <c r="F37" s="38">
        <v>119433457.44</v>
      </c>
      <c r="G37" s="38">
        <v>126994872.14</v>
      </c>
      <c r="H37" s="38">
        <v>134218235</v>
      </c>
      <c r="I37" s="34">
        <f t="shared" si="0"/>
        <v>0</v>
      </c>
      <c r="J37" s="35">
        <f t="shared" si="0"/>
        <v>0</v>
      </c>
      <c r="K37" s="35">
        <f t="shared" si="0"/>
        <v>0</v>
      </c>
      <c r="L37" s="36">
        <f t="shared" si="1"/>
        <v>0</v>
      </c>
      <c r="M37" s="36">
        <f t="shared" si="1"/>
        <v>0</v>
      </c>
      <c r="N37" s="36">
        <f t="shared" si="1"/>
        <v>0</v>
      </c>
    </row>
    <row r="38" spans="1:14">
      <c r="A38" s="37" t="s">
        <v>145</v>
      </c>
      <c r="B38" s="37" t="s">
        <v>146</v>
      </c>
      <c r="C38" s="38">
        <v>31097588.440000001</v>
      </c>
      <c r="D38" s="38">
        <v>27792828.32</v>
      </c>
      <c r="E38" s="38">
        <v>28775472.91</v>
      </c>
      <c r="F38" s="38">
        <v>30995477.170000002</v>
      </c>
      <c r="G38" s="38">
        <v>27792828.32</v>
      </c>
      <c r="H38" s="38">
        <v>28775472.91</v>
      </c>
      <c r="I38" s="34">
        <f t="shared" si="0"/>
        <v>-102111.26999999955</v>
      </c>
      <c r="J38" s="35">
        <f t="shared" si="0"/>
        <v>0</v>
      </c>
      <c r="K38" s="35">
        <f t="shared" si="0"/>
        <v>0</v>
      </c>
      <c r="L38" s="36">
        <f t="shared" si="1"/>
        <v>-0.32835751941669855</v>
      </c>
      <c r="M38" s="36">
        <f t="shared" si="1"/>
        <v>0</v>
      </c>
      <c r="N38" s="36">
        <f t="shared" si="1"/>
        <v>0</v>
      </c>
    </row>
    <row r="39" spans="1:14">
      <c r="A39" s="37" t="s">
        <v>147</v>
      </c>
      <c r="B39" s="37" t="s">
        <v>148</v>
      </c>
      <c r="C39" s="38">
        <v>106166396.01000001</v>
      </c>
      <c r="D39" s="38">
        <v>74648135.769999996</v>
      </c>
      <c r="E39" s="38">
        <v>76705123.480000004</v>
      </c>
      <c r="F39" s="38">
        <v>115119657.28</v>
      </c>
      <c r="G39" s="38">
        <v>74648135.769999996</v>
      </c>
      <c r="H39" s="38">
        <v>76705123.480000004</v>
      </c>
      <c r="I39" s="34">
        <f t="shared" si="0"/>
        <v>8953261.2699999958</v>
      </c>
      <c r="J39" s="35">
        <f t="shared" si="0"/>
        <v>0</v>
      </c>
      <c r="K39" s="35">
        <f t="shared" si="0"/>
        <v>0</v>
      </c>
      <c r="L39" s="36">
        <f t="shared" si="1"/>
        <v>8.433234626478864</v>
      </c>
      <c r="M39" s="36">
        <f t="shared" si="1"/>
        <v>0</v>
      </c>
      <c r="N39" s="36">
        <f t="shared" si="1"/>
        <v>0</v>
      </c>
    </row>
    <row r="40" spans="1:14">
      <c r="A40" s="33" t="s">
        <v>149</v>
      </c>
      <c r="B40" s="33" t="s">
        <v>150</v>
      </c>
      <c r="C40" s="38">
        <v>156518179.28999999</v>
      </c>
      <c r="D40" s="38">
        <v>110535539.37</v>
      </c>
      <c r="E40" s="38">
        <v>116744192.23999999</v>
      </c>
      <c r="F40" s="38">
        <v>217100679.28999999</v>
      </c>
      <c r="G40" s="38">
        <v>110535539.37</v>
      </c>
      <c r="H40" s="38">
        <v>116744192.23999999</v>
      </c>
      <c r="I40" s="34">
        <f t="shared" si="0"/>
        <v>60582500</v>
      </c>
      <c r="J40" s="35">
        <f t="shared" si="0"/>
        <v>0</v>
      </c>
      <c r="K40" s="35">
        <f t="shared" si="0"/>
        <v>0</v>
      </c>
      <c r="L40" s="36">
        <f t="shared" si="1"/>
        <v>38.706366426452945</v>
      </c>
      <c r="M40" s="36">
        <f t="shared" si="1"/>
        <v>0</v>
      </c>
      <c r="N40" s="36">
        <f t="shared" si="1"/>
        <v>0</v>
      </c>
    </row>
    <row r="41" spans="1:14">
      <c r="A41" s="37" t="s">
        <v>151</v>
      </c>
      <c r="B41" s="37" t="s">
        <v>152</v>
      </c>
      <c r="C41" s="38">
        <v>131871842.31</v>
      </c>
      <c r="D41" s="38">
        <v>85809877.599999994</v>
      </c>
      <c r="E41" s="38">
        <v>91707426.689999998</v>
      </c>
      <c r="F41" s="38">
        <v>192454342.31</v>
      </c>
      <c r="G41" s="38">
        <v>85809877.599999994</v>
      </c>
      <c r="H41" s="38">
        <v>91707426.689999998</v>
      </c>
      <c r="I41" s="34">
        <f t="shared" si="0"/>
        <v>60582500</v>
      </c>
      <c r="J41" s="35">
        <f t="shared" si="0"/>
        <v>0</v>
      </c>
      <c r="K41" s="35">
        <f t="shared" si="0"/>
        <v>0</v>
      </c>
      <c r="L41" s="36">
        <f t="shared" si="1"/>
        <v>45.940436516830232</v>
      </c>
      <c r="M41" s="36">
        <f t="shared" si="1"/>
        <v>0</v>
      </c>
      <c r="N41" s="36">
        <f t="shared" si="1"/>
        <v>0</v>
      </c>
    </row>
    <row r="42" spans="1:14">
      <c r="A42" s="37" t="s">
        <v>153</v>
      </c>
      <c r="B42" s="37" t="s">
        <v>154</v>
      </c>
      <c r="C42" s="38">
        <v>24646336.98</v>
      </c>
      <c r="D42" s="38">
        <v>24725661.77</v>
      </c>
      <c r="E42" s="38">
        <v>25036765.550000001</v>
      </c>
      <c r="F42" s="38">
        <v>24646336.98</v>
      </c>
      <c r="G42" s="38">
        <v>24725661.77</v>
      </c>
      <c r="H42" s="38">
        <v>25036765.550000001</v>
      </c>
      <c r="I42" s="34">
        <f t="shared" ref="I42:K55" si="2">F42-C42</f>
        <v>0</v>
      </c>
      <c r="J42" s="35">
        <f t="shared" si="2"/>
        <v>0</v>
      </c>
      <c r="K42" s="35">
        <f t="shared" si="2"/>
        <v>0</v>
      </c>
      <c r="L42" s="36">
        <f t="shared" si="1"/>
        <v>0</v>
      </c>
      <c r="M42" s="36">
        <f t="shared" si="1"/>
        <v>0</v>
      </c>
      <c r="N42" s="36">
        <f t="shared" si="1"/>
        <v>0</v>
      </c>
    </row>
    <row r="43" spans="1:14">
      <c r="A43" s="33" t="s">
        <v>155</v>
      </c>
      <c r="B43" s="33" t="s">
        <v>156</v>
      </c>
      <c r="C43" s="38">
        <v>1099000</v>
      </c>
      <c r="D43" s="38">
        <v>1099000</v>
      </c>
      <c r="E43" s="38">
        <v>1099000</v>
      </c>
      <c r="F43" s="38">
        <v>1099000</v>
      </c>
      <c r="G43" s="38">
        <v>1099000</v>
      </c>
      <c r="H43" s="38">
        <v>1099000</v>
      </c>
      <c r="I43" s="34">
        <f t="shared" si="2"/>
        <v>0</v>
      </c>
      <c r="J43" s="35">
        <f t="shared" si="2"/>
        <v>0</v>
      </c>
      <c r="K43" s="35">
        <f t="shared" si="2"/>
        <v>0</v>
      </c>
      <c r="L43" s="36">
        <f t="shared" si="1"/>
        <v>0</v>
      </c>
      <c r="M43" s="36">
        <f t="shared" si="1"/>
        <v>0</v>
      </c>
      <c r="N43" s="36">
        <f t="shared" si="1"/>
        <v>0</v>
      </c>
    </row>
    <row r="44" spans="1:14">
      <c r="A44" s="37" t="s">
        <v>157</v>
      </c>
      <c r="B44" s="37" t="s">
        <v>158</v>
      </c>
      <c r="C44" s="38">
        <v>1099000</v>
      </c>
      <c r="D44" s="38">
        <v>1099000</v>
      </c>
      <c r="E44" s="38">
        <v>1099000</v>
      </c>
      <c r="F44" s="38">
        <v>1099000</v>
      </c>
      <c r="G44" s="38">
        <v>1099000</v>
      </c>
      <c r="H44" s="38">
        <v>1099000</v>
      </c>
      <c r="I44" s="34">
        <f t="shared" si="2"/>
        <v>0</v>
      </c>
      <c r="J44" s="35">
        <f t="shared" si="2"/>
        <v>0</v>
      </c>
      <c r="K44" s="35">
        <f t="shared" si="2"/>
        <v>0</v>
      </c>
      <c r="L44" s="36">
        <f t="shared" si="1"/>
        <v>0</v>
      </c>
      <c r="M44" s="36">
        <f t="shared" si="1"/>
        <v>0</v>
      </c>
      <c r="N44" s="36">
        <f t="shared" si="1"/>
        <v>0</v>
      </c>
    </row>
    <row r="45" spans="1:14">
      <c r="A45" s="33" t="s">
        <v>159</v>
      </c>
      <c r="B45" s="33" t="s">
        <v>160</v>
      </c>
      <c r="C45" s="38">
        <v>133294072.76000001</v>
      </c>
      <c r="D45" s="38">
        <v>130956667.13</v>
      </c>
      <c r="E45" s="38">
        <v>130737912</v>
      </c>
      <c r="F45" s="38">
        <v>132599950.73</v>
      </c>
      <c r="G45" s="38">
        <v>130956332.94</v>
      </c>
      <c r="H45" s="38">
        <v>130737912</v>
      </c>
      <c r="I45" s="34">
        <f t="shared" si="2"/>
        <v>-694122.03000000119</v>
      </c>
      <c r="J45" s="35">
        <f t="shared" si="2"/>
        <v>-334.18999999761581</v>
      </c>
      <c r="K45" s="35">
        <f t="shared" si="2"/>
        <v>0</v>
      </c>
      <c r="L45" s="36">
        <f t="shared" si="1"/>
        <v>-0.52074485806265614</v>
      </c>
      <c r="M45" s="36">
        <f t="shared" si="1"/>
        <v>-2.5519128374185129E-4</v>
      </c>
      <c r="N45" s="36">
        <f t="shared" si="1"/>
        <v>0</v>
      </c>
    </row>
    <row r="46" spans="1:14">
      <c r="A46" s="37" t="s">
        <v>161</v>
      </c>
      <c r="B46" s="37" t="s">
        <v>162</v>
      </c>
      <c r="C46" s="38">
        <v>4950697</v>
      </c>
      <c r="D46" s="38">
        <v>4983702</v>
      </c>
      <c r="E46" s="38">
        <v>5183050</v>
      </c>
      <c r="F46" s="38">
        <v>4950697</v>
      </c>
      <c r="G46" s="38">
        <v>4983702</v>
      </c>
      <c r="H46" s="38">
        <v>5183050</v>
      </c>
      <c r="I46" s="34">
        <f t="shared" si="2"/>
        <v>0</v>
      </c>
      <c r="J46" s="35">
        <f t="shared" si="2"/>
        <v>0</v>
      </c>
      <c r="K46" s="35">
        <f t="shared" si="2"/>
        <v>0</v>
      </c>
      <c r="L46" s="36" t="s">
        <v>1</v>
      </c>
      <c r="M46" s="36" t="s">
        <v>1</v>
      </c>
      <c r="N46" s="36" t="s">
        <v>1</v>
      </c>
    </row>
    <row r="47" spans="1:14">
      <c r="A47" s="37" t="s">
        <v>163</v>
      </c>
      <c r="B47" s="37" t="s">
        <v>164</v>
      </c>
      <c r="C47" s="38">
        <v>8675329.7300000004</v>
      </c>
      <c r="D47" s="38">
        <v>7310394</v>
      </c>
      <c r="E47" s="38">
        <v>7317794</v>
      </c>
      <c r="F47" s="38">
        <v>7982196.7300000004</v>
      </c>
      <c r="G47" s="38">
        <v>7310394</v>
      </c>
      <c r="H47" s="38">
        <v>7317794</v>
      </c>
      <c r="I47" s="34">
        <f t="shared" si="2"/>
        <v>-693133</v>
      </c>
      <c r="J47" s="35">
        <f t="shared" si="2"/>
        <v>0</v>
      </c>
      <c r="K47" s="35">
        <f t="shared" si="2"/>
        <v>0</v>
      </c>
      <c r="L47" s="36">
        <f>F47/C47*100-100</f>
        <v>-7.9897020813294262</v>
      </c>
      <c r="M47" s="36">
        <f t="shared" si="1"/>
        <v>0</v>
      </c>
      <c r="N47" s="36">
        <f t="shared" si="1"/>
        <v>0</v>
      </c>
    </row>
    <row r="48" spans="1:14">
      <c r="A48" s="37" t="s">
        <v>165</v>
      </c>
      <c r="B48" s="37" t="s">
        <v>166</v>
      </c>
      <c r="C48" s="38">
        <v>119168046.03</v>
      </c>
      <c r="D48" s="38">
        <v>118162571.13</v>
      </c>
      <c r="E48" s="38">
        <v>117737068</v>
      </c>
      <c r="F48" s="38">
        <v>119167057</v>
      </c>
      <c r="G48" s="38">
        <v>118162236.94</v>
      </c>
      <c r="H48" s="38">
        <v>117737068</v>
      </c>
      <c r="I48" s="34">
        <f t="shared" si="2"/>
        <v>-989.03000000119209</v>
      </c>
      <c r="J48" s="35">
        <f t="shared" si="2"/>
        <v>-334.18999999761581</v>
      </c>
      <c r="K48" s="35">
        <f t="shared" si="2"/>
        <v>0</v>
      </c>
      <c r="L48" s="36">
        <f t="shared" si="1"/>
        <v>-8.2994563807403665E-4</v>
      </c>
      <c r="M48" s="36">
        <f t="shared" si="1"/>
        <v>-2.8282221418862719E-4</v>
      </c>
      <c r="N48" s="36">
        <f t="shared" si="1"/>
        <v>0</v>
      </c>
    </row>
    <row r="49" spans="1:14">
      <c r="A49" s="37" t="s">
        <v>167</v>
      </c>
      <c r="B49" s="37" t="s">
        <v>168</v>
      </c>
      <c r="C49" s="38">
        <v>500000</v>
      </c>
      <c r="D49" s="38">
        <v>500000</v>
      </c>
      <c r="E49" s="38">
        <v>500000</v>
      </c>
      <c r="F49" s="38">
        <v>500000</v>
      </c>
      <c r="G49" s="38">
        <v>500000</v>
      </c>
      <c r="H49" s="38">
        <v>500000</v>
      </c>
      <c r="I49" s="34">
        <f t="shared" si="2"/>
        <v>0</v>
      </c>
      <c r="J49" s="35">
        <f t="shared" si="2"/>
        <v>0</v>
      </c>
      <c r="K49" s="35">
        <f t="shared" si="2"/>
        <v>0</v>
      </c>
      <c r="L49" s="36">
        <f t="shared" si="1"/>
        <v>0</v>
      </c>
      <c r="M49" s="36" t="s">
        <v>1</v>
      </c>
      <c r="N49" s="36" t="s">
        <v>1</v>
      </c>
    </row>
    <row r="50" spans="1:14">
      <c r="A50" s="33" t="s">
        <v>169</v>
      </c>
      <c r="B50" s="33" t="s">
        <v>170</v>
      </c>
      <c r="C50" s="38">
        <v>177081802.38</v>
      </c>
      <c r="D50" s="38">
        <v>149920704</v>
      </c>
      <c r="E50" s="38">
        <v>152709856</v>
      </c>
      <c r="F50" s="38">
        <v>184291535.53999999</v>
      </c>
      <c r="G50" s="38">
        <v>149920704</v>
      </c>
      <c r="H50" s="38">
        <v>152709856</v>
      </c>
      <c r="I50" s="34">
        <f t="shared" si="2"/>
        <v>7209733.1599999964</v>
      </c>
      <c r="J50" s="35">
        <f t="shared" si="2"/>
        <v>0</v>
      </c>
      <c r="K50" s="35">
        <f t="shared" si="2"/>
        <v>0</v>
      </c>
      <c r="L50" s="36">
        <f t="shared" si="1"/>
        <v>4.0714139245819467</v>
      </c>
      <c r="M50" s="36">
        <f t="shared" si="1"/>
        <v>0</v>
      </c>
      <c r="N50" s="36">
        <f t="shared" si="1"/>
        <v>0</v>
      </c>
    </row>
    <row r="51" spans="1:14">
      <c r="A51" s="37" t="s">
        <v>171</v>
      </c>
      <c r="B51" s="37" t="s">
        <v>172</v>
      </c>
      <c r="C51" s="38">
        <v>58109455</v>
      </c>
      <c r="D51" s="38">
        <v>60045501</v>
      </c>
      <c r="E51" s="38">
        <v>60834104</v>
      </c>
      <c r="F51" s="38">
        <v>58109455</v>
      </c>
      <c r="G51" s="38">
        <v>60045501</v>
      </c>
      <c r="H51" s="38">
        <v>60834104</v>
      </c>
      <c r="I51" s="34">
        <f t="shared" si="2"/>
        <v>0</v>
      </c>
      <c r="J51" s="35">
        <f t="shared" si="2"/>
        <v>0</v>
      </c>
      <c r="K51" s="35">
        <f t="shared" si="2"/>
        <v>0</v>
      </c>
      <c r="L51" s="36">
        <f t="shared" si="1"/>
        <v>0</v>
      </c>
      <c r="M51" s="36">
        <f t="shared" si="1"/>
        <v>0</v>
      </c>
      <c r="N51" s="36">
        <f t="shared" si="1"/>
        <v>0</v>
      </c>
    </row>
    <row r="52" spans="1:14">
      <c r="A52" s="37" t="s">
        <v>173</v>
      </c>
      <c r="B52" s="37" t="s">
        <v>174</v>
      </c>
      <c r="C52" s="38">
        <v>3250000</v>
      </c>
      <c r="D52" s="38">
        <v>3250000</v>
      </c>
      <c r="E52" s="38">
        <v>3250000</v>
      </c>
      <c r="F52" s="38">
        <v>2824643.21</v>
      </c>
      <c r="G52" s="38">
        <v>3250000</v>
      </c>
      <c r="H52" s="38">
        <v>3250000</v>
      </c>
      <c r="I52" s="34">
        <f t="shared" si="2"/>
        <v>-425356.79000000004</v>
      </c>
      <c r="J52" s="35">
        <f t="shared" si="2"/>
        <v>0</v>
      </c>
      <c r="K52" s="35">
        <f t="shared" si="2"/>
        <v>0</v>
      </c>
      <c r="L52" s="36">
        <f t="shared" si="1"/>
        <v>-13.087901230769234</v>
      </c>
      <c r="M52" s="36">
        <f t="shared" si="1"/>
        <v>0</v>
      </c>
      <c r="N52" s="36">
        <f t="shared" si="1"/>
        <v>0</v>
      </c>
    </row>
    <row r="53" spans="1:14">
      <c r="A53" s="37" t="s">
        <v>175</v>
      </c>
      <c r="B53" s="37" t="s">
        <v>176</v>
      </c>
      <c r="C53" s="38">
        <v>75339649</v>
      </c>
      <c r="D53" s="38">
        <v>79886158</v>
      </c>
      <c r="E53" s="38">
        <v>81667310</v>
      </c>
      <c r="F53" s="38">
        <v>83846784.790000007</v>
      </c>
      <c r="G53" s="38">
        <v>79886158</v>
      </c>
      <c r="H53" s="38">
        <v>81667310</v>
      </c>
      <c r="I53" s="34">
        <f t="shared" si="2"/>
        <v>8507135.7900000066</v>
      </c>
      <c r="J53" s="35">
        <f t="shared" si="2"/>
        <v>0</v>
      </c>
      <c r="K53" s="35">
        <f t="shared" si="2"/>
        <v>0</v>
      </c>
      <c r="L53" s="36">
        <f t="shared" si="1"/>
        <v>11.291711473197878</v>
      </c>
      <c r="M53" s="36">
        <f t="shared" si="1"/>
        <v>0</v>
      </c>
      <c r="N53" s="36">
        <f t="shared" si="1"/>
        <v>0</v>
      </c>
    </row>
    <row r="54" spans="1:14" ht="25.5">
      <c r="A54" s="37" t="s">
        <v>177</v>
      </c>
      <c r="B54" s="37" t="s">
        <v>178</v>
      </c>
      <c r="C54" s="38">
        <v>40382698.380000003</v>
      </c>
      <c r="D54" s="38">
        <v>6739045</v>
      </c>
      <c r="E54" s="38">
        <v>6958442</v>
      </c>
      <c r="F54" s="38">
        <v>39510652.539999999</v>
      </c>
      <c r="G54" s="38">
        <v>6739045</v>
      </c>
      <c r="H54" s="38">
        <v>6958442</v>
      </c>
      <c r="I54" s="34">
        <f t="shared" si="2"/>
        <v>-872045.84000000358</v>
      </c>
      <c r="J54" s="35">
        <f t="shared" si="2"/>
        <v>0</v>
      </c>
      <c r="K54" s="35">
        <f t="shared" si="2"/>
        <v>0</v>
      </c>
      <c r="L54" s="36">
        <f t="shared" si="1"/>
        <v>-2.1594541102580109</v>
      </c>
      <c r="M54" s="36">
        <f t="shared" si="1"/>
        <v>0</v>
      </c>
      <c r="N54" s="36">
        <f t="shared" si="1"/>
        <v>0</v>
      </c>
    </row>
    <row r="55" spans="1:14" ht="25.5">
      <c r="A55" s="33" t="s">
        <v>179</v>
      </c>
      <c r="B55" s="40" t="s">
        <v>180</v>
      </c>
      <c r="C55" s="38">
        <v>7480490</v>
      </c>
      <c r="D55" s="38">
        <v>7272300.54</v>
      </c>
      <c r="E55" s="38">
        <v>5880000</v>
      </c>
      <c r="F55" s="38">
        <v>7480490</v>
      </c>
      <c r="G55" s="38">
        <v>7272300.54</v>
      </c>
      <c r="H55" s="38">
        <v>5880000</v>
      </c>
      <c r="I55" s="34">
        <f t="shared" si="2"/>
        <v>0</v>
      </c>
      <c r="J55" s="35">
        <f>G55-D55</f>
        <v>0</v>
      </c>
      <c r="K55" s="35">
        <f t="shared" si="2"/>
        <v>0</v>
      </c>
      <c r="L55" s="39" t="s">
        <v>1</v>
      </c>
      <c r="M55" s="36">
        <f t="shared" si="1"/>
        <v>0</v>
      </c>
      <c r="N55" s="36">
        <f t="shared" si="1"/>
        <v>0</v>
      </c>
    </row>
    <row r="56" spans="1:14" ht="25.5">
      <c r="A56" s="41" t="s">
        <v>181</v>
      </c>
      <c r="B56" s="42" t="s">
        <v>182</v>
      </c>
      <c r="C56" s="38">
        <v>7480490</v>
      </c>
      <c r="D56" s="38">
        <v>7272300.54</v>
      </c>
      <c r="E56" s="38">
        <v>5880000</v>
      </c>
      <c r="F56" s="38">
        <v>7480490</v>
      </c>
      <c r="G56" s="38">
        <v>7272300.54</v>
      </c>
      <c r="H56" s="38">
        <v>5880000</v>
      </c>
      <c r="I56" s="34">
        <f>F56-C56</f>
        <v>0</v>
      </c>
      <c r="J56" s="35">
        <f>G56-D56</f>
        <v>0</v>
      </c>
      <c r="K56" s="35">
        <f>H56-E56</f>
        <v>0</v>
      </c>
      <c r="L56" s="39">
        <f t="shared" si="1"/>
        <v>0</v>
      </c>
      <c r="M56" s="36">
        <f t="shared" si="1"/>
        <v>0</v>
      </c>
      <c r="N56" s="36">
        <f t="shared" si="1"/>
        <v>0</v>
      </c>
    </row>
    <row r="57" spans="1:14" ht="25.5">
      <c r="A57" s="43" t="s">
        <v>183</v>
      </c>
      <c r="B57" s="44"/>
      <c r="C57" s="38"/>
      <c r="D57" s="38">
        <v>30562135.34</v>
      </c>
      <c r="E57" s="38">
        <v>66276414.609999999</v>
      </c>
      <c r="F57" s="38"/>
      <c r="G57" s="38">
        <v>30544656.370000001</v>
      </c>
      <c r="H57" s="38">
        <v>66242106.18</v>
      </c>
      <c r="I57" s="34">
        <f t="shared" ref="I57:K58" si="3">F57-C57</f>
        <v>0</v>
      </c>
      <c r="J57" s="35">
        <f t="shared" si="3"/>
        <v>-17478.969999998808</v>
      </c>
      <c r="K57" s="35">
        <f t="shared" si="3"/>
        <v>-34308.429999999702</v>
      </c>
      <c r="L57" s="39" t="s">
        <v>1</v>
      </c>
      <c r="M57" s="36">
        <f t="shared" ref="L57:N58" si="4">G57/D57*100-100</f>
        <v>-5.7191586273503958E-2</v>
      </c>
      <c r="N57" s="36">
        <f t="shared" si="4"/>
        <v>-5.1765669887075205E-2</v>
      </c>
    </row>
    <row r="58" spans="1:14" ht="15.75">
      <c r="A58" s="45" t="s">
        <v>184</v>
      </c>
      <c r="B58" s="46"/>
      <c r="C58" s="88">
        <v>2908421875.1900001</v>
      </c>
      <c r="D58" s="88">
        <v>2588122622.7000003</v>
      </c>
      <c r="E58" s="88">
        <v>2714138518.0500002</v>
      </c>
      <c r="F58" s="89">
        <v>3034175774.0300002</v>
      </c>
      <c r="G58" s="89">
        <v>2629148893.1399999</v>
      </c>
      <c r="H58" s="89">
        <v>2755545798.4400001</v>
      </c>
      <c r="I58" s="34">
        <f t="shared" si="3"/>
        <v>125753898.84000015</v>
      </c>
      <c r="J58" s="35">
        <f t="shared" si="3"/>
        <v>41026270.43999958</v>
      </c>
      <c r="K58" s="35">
        <f t="shared" si="3"/>
        <v>41407280.389999866</v>
      </c>
      <c r="L58" s="36">
        <f t="shared" si="4"/>
        <v>4.3237846583651134</v>
      </c>
      <c r="M58" s="36">
        <f t="shared" si="4"/>
        <v>1.585174909417546</v>
      </c>
      <c r="N58" s="36">
        <f t="shared" si="4"/>
        <v>1.5256141171361151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6"/>
  <sheetViews>
    <sheetView zoomScaleNormal="100" workbookViewId="0">
      <selection activeCell="C69" sqref="C69"/>
    </sheetView>
  </sheetViews>
  <sheetFormatPr defaultRowHeight="15"/>
  <cols>
    <col min="1" max="1" width="56.85546875" customWidth="1"/>
    <col min="2" max="2" width="12.28515625" customWidth="1"/>
    <col min="3" max="4" width="12" style="1" bestFit="1" customWidth="1"/>
    <col min="5" max="5" width="12.140625" style="1" bestFit="1" customWidth="1"/>
    <col min="6" max="8" width="11.42578125" style="1" bestFit="1" customWidth="1"/>
    <col min="9" max="9" width="10.28515625" bestFit="1" customWidth="1"/>
    <col min="10" max="10" width="7" customWidth="1"/>
    <col min="11" max="11" width="10.140625" bestFit="1" customWidth="1"/>
    <col min="12" max="12" width="7.5703125" bestFit="1" customWidth="1"/>
    <col min="13" max="13" width="10.140625" bestFit="1" customWidth="1"/>
    <col min="14" max="14" width="7.7109375" style="17" customWidth="1"/>
    <col min="15" max="16" width="11" style="2" bestFit="1" customWidth="1"/>
    <col min="17" max="17" width="10.85546875" style="2" bestFit="1" customWidth="1"/>
    <col min="18" max="18" width="10.28515625" style="2" bestFit="1" customWidth="1"/>
    <col min="19" max="20" width="9.5703125" bestFit="1" customWidth="1"/>
  </cols>
  <sheetData>
    <row r="1" spans="1:20">
      <c r="S1" s="70" t="s">
        <v>2</v>
      </c>
      <c r="T1" s="70"/>
    </row>
    <row r="2" spans="1:20" ht="31.5" customHeight="1">
      <c r="A2" s="71" t="s">
        <v>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5.75">
      <c r="T3" s="3"/>
    </row>
    <row r="4" spans="1:20" ht="52.5" customHeight="1">
      <c r="A4" s="62" t="s">
        <v>0</v>
      </c>
      <c r="B4" s="62" t="s">
        <v>4</v>
      </c>
      <c r="C4" s="73" t="s">
        <v>5</v>
      </c>
      <c r="D4" s="73"/>
      <c r="E4" s="73"/>
      <c r="F4" s="73" t="s">
        <v>6</v>
      </c>
      <c r="G4" s="73"/>
      <c r="H4" s="73"/>
      <c r="I4" s="74" t="s">
        <v>7</v>
      </c>
      <c r="J4" s="75"/>
      <c r="K4" s="75"/>
      <c r="L4" s="75"/>
      <c r="M4" s="75"/>
      <c r="N4" s="76"/>
      <c r="O4" s="77" t="s">
        <v>8</v>
      </c>
      <c r="P4" s="77"/>
      <c r="Q4" s="77"/>
      <c r="R4" s="78" t="s">
        <v>9</v>
      </c>
      <c r="S4" s="78"/>
      <c r="T4" s="78"/>
    </row>
    <row r="5" spans="1:20" ht="9" customHeight="1">
      <c r="A5" s="72"/>
      <c r="B5" s="72"/>
      <c r="C5" s="65" t="s">
        <v>10</v>
      </c>
      <c r="D5" s="65" t="s">
        <v>24</v>
      </c>
      <c r="E5" s="65" t="s">
        <v>27</v>
      </c>
      <c r="F5" s="65" t="s">
        <v>10</v>
      </c>
      <c r="G5" s="65" t="s">
        <v>24</v>
      </c>
      <c r="H5" s="65" t="s">
        <v>27</v>
      </c>
      <c r="I5" s="64" t="s">
        <v>10</v>
      </c>
      <c r="J5" s="64"/>
      <c r="K5" s="64" t="s">
        <v>24</v>
      </c>
      <c r="L5" s="64"/>
      <c r="M5" s="64" t="s">
        <v>27</v>
      </c>
      <c r="N5" s="64"/>
      <c r="O5" s="65" t="s">
        <v>10</v>
      </c>
      <c r="P5" s="65" t="s">
        <v>24</v>
      </c>
      <c r="Q5" s="65" t="s">
        <v>27</v>
      </c>
      <c r="R5" s="68" t="s">
        <v>10</v>
      </c>
      <c r="S5" s="62" t="s">
        <v>24</v>
      </c>
      <c r="T5" s="62" t="s">
        <v>27</v>
      </c>
    </row>
    <row r="6" spans="1:20" ht="8.25" customHeight="1">
      <c r="A6" s="72"/>
      <c r="B6" s="72"/>
      <c r="C6" s="66"/>
      <c r="D6" s="66"/>
      <c r="E6" s="66"/>
      <c r="F6" s="66"/>
      <c r="G6" s="66"/>
      <c r="H6" s="66"/>
      <c r="I6" s="64"/>
      <c r="J6" s="64"/>
      <c r="K6" s="64"/>
      <c r="L6" s="64"/>
      <c r="M6" s="64"/>
      <c r="N6" s="64"/>
      <c r="O6" s="66"/>
      <c r="P6" s="66"/>
      <c r="Q6" s="66"/>
      <c r="R6" s="69"/>
      <c r="S6" s="63"/>
      <c r="T6" s="63"/>
    </row>
    <row r="7" spans="1:20" ht="15" customHeight="1">
      <c r="A7" s="63"/>
      <c r="B7" s="63"/>
      <c r="C7" s="67"/>
      <c r="D7" s="67"/>
      <c r="E7" s="67"/>
      <c r="F7" s="67"/>
      <c r="G7" s="67"/>
      <c r="H7" s="67"/>
      <c r="I7" s="4" t="s">
        <v>11</v>
      </c>
      <c r="J7" s="5" t="s">
        <v>12</v>
      </c>
      <c r="K7" s="4" t="s">
        <v>11</v>
      </c>
      <c r="L7" s="5" t="s">
        <v>12</v>
      </c>
      <c r="M7" s="4" t="s">
        <v>11</v>
      </c>
      <c r="N7" s="18" t="s">
        <v>12</v>
      </c>
      <c r="O7" s="67"/>
      <c r="P7" s="67"/>
      <c r="Q7" s="67"/>
      <c r="R7" s="6" t="s">
        <v>13</v>
      </c>
      <c r="S7" s="5" t="s">
        <v>14</v>
      </c>
      <c r="T7" s="5" t="s">
        <v>15</v>
      </c>
    </row>
    <row r="8" spans="1:20" ht="9.75" customHeight="1">
      <c r="A8" s="7">
        <v>1</v>
      </c>
      <c r="B8" s="7">
        <v>2</v>
      </c>
      <c r="C8" s="8">
        <v>3</v>
      </c>
      <c r="D8" s="8">
        <v>4</v>
      </c>
      <c r="E8" s="8">
        <v>5</v>
      </c>
      <c r="F8" s="8">
        <v>3</v>
      </c>
      <c r="G8" s="8">
        <v>4</v>
      </c>
      <c r="H8" s="8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19">
        <v>11</v>
      </c>
      <c r="O8" s="9">
        <v>12</v>
      </c>
      <c r="P8" s="9">
        <v>13</v>
      </c>
      <c r="Q8" s="9">
        <v>14</v>
      </c>
      <c r="R8" s="9">
        <v>15</v>
      </c>
      <c r="S8" s="7">
        <v>16</v>
      </c>
      <c r="T8" s="7">
        <v>17</v>
      </c>
    </row>
    <row r="9" spans="1:20" s="10" customFormat="1" ht="18.75" customHeight="1">
      <c r="A9" s="24" t="s">
        <v>25</v>
      </c>
      <c r="B9" s="25">
        <v>100000000</v>
      </c>
      <c r="C9" s="79">
        <v>1608946.6</v>
      </c>
      <c r="D9" s="79">
        <v>1617648.7</v>
      </c>
      <c r="E9" s="79">
        <v>1686232.1</v>
      </c>
      <c r="F9" s="15">
        <v>1658667.7</v>
      </c>
      <c r="G9" s="15">
        <v>1659280.1</v>
      </c>
      <c r="H9" s="15">
        <v>1728358.2</v>
      </c>
      <c r="I9" s="15">
        <v>49721.1</v>
      </c>
      <c r="J9" s="15">
        <v>3.1</v>
      </c>
      <c r="K9" s="15">
        <v>41631.4</v>
      </c>
      <c r="L9" s="16">
        <v>2.6</v>
      </c>
      <c r="M9" s="15">
        <v>42126.1</v>
      </c>
      <c r="N9" s="16">
        <v>2.5</v>
      </c>
      <c r="O9" s="15">
        <v>1608946.6</v>
      </c>
      <c r="P9" s="15">
        <v>1617648.7</v>
      </c>
      <c r="Q9" s="15">
        <v>1686232.1</v>
      </c>
      <c r="R9" s="15">
        <v>-49721.1</v>
      </c>
      <c r="S9" s="15">
        <v>-41631.4</v>
      </c>
      <c r="T9" s="15">
        <v>-42126.1</v>
      </c>
    </row>
    <row r="10" spans="1:20" s="11" customFormat="1" ht="13.5" customHeight="1">
      <c r="A10" s="26" t="s">
        <v>28</v>
      </c>
      <c r="B10" s="4">
        <v>110000000</v>
      </c>
      <c r="C10" s="80">
        <v>44347.3</v>
      </c>
      <c r="D10" s="80">
        <v>11618.7</v>
      </c>
      <c r="E10" s="80">
        <v>11764.6</v>
      </c>
      <c r="F10" s="16">
        <v>53198.400000000001</v>
      </c>
      <c r="G10" s="16">
        <v>11618.7</v>
      </c>
      <c r="H10" s="16">
        <v>11764.6</v>
      </c>
      <c r="I10" s="16">
        <v>8851.1</v>
      </c>
      <c r="J10" s="16">
        <v>20</v>
      </c>
      <c r="K10" s="16">
        <v>0</v>
      </c>
      <c r="L10" s="16">
        <v>0</v>
      </c>
      <c r="M10" s="16">
        <v>0</v>
      </c>
      <c r="N10" s="16">
        <v>0</v>
      </c>
      <c r="O10" s="16">
        <v>44347.3</v>
      </c>
      <c r="P10" s="16">
        <v>11618.7</v>
      </c>
      <c r="Q10" s="16">
        <v>11764.6</v>
      </c>
      <c r="R10" s="16">
        <v>-8851.1</v>
      </c>
      <c r="S10" s="16">
        <v>0</v>
      </c>
      <c r="T10" s="16">
        <v>0</v>
      </c>
    </row>
    <row r="11" spans="1:20" s="11" customFormat="1" ht="24">
      <c r="A11" s="26" t="s">
        <v>29</v>
      </c>
      <c r="B11" s="4">
        <v>120000000</v>
      </c>
      <c r="C11" s="80">
        <v>1564599.3</v>
      </c>
      <c r="D11" s="80">
        <v>1606030</v>
      </c>
      <c r="E11" s="80">
        <v>1674467.5</v>
      </c>
      <c r="F11" s="16">
        <v>1605469.3</v>
      </c>
      <c r="G11" s="16">
        <v>1647661.4</v>
      </c>
      <c r="H11" s="16">
        <v>1716593.6</v>
      </c>
      <c r="I11" s="16">
        <v>40870</v>
      </c>
      <c r="J11" s="16">
        <v>2.6</v>
      </c>
      <c r="K11" s="16">
        <v>41631.4</v>
      </c>
      <c r="L11" s="16">
        <v>2.6</v>
      </c>
      <c r="M11" s="16">
        <v>42126.1</v>
      </c>
      <c r="N11" s="16">
        <v>2.5</v>
      </c>
      <c r="O11" s="16">
        <v>1564599.3</v>
      </c>
      <c r="P11" s="16">
        <v>1606030</v>
      </c>
      <c r="Q11" s="16">
        <v>1674467.5</v>
      </c>
      <c r="R11" s="16">
        <v>-40870</v>
      </c>
      <c r="S11" s="16">
        <v>-41631.4</v>
      </c>
      <c r="T11" s="16">
        <v>-42126.1</v>
      </c>
    </row>
    <row r="12" spans="1:20" s="10" customFormat="1" ht="26.25" customHeight="1">
      <c r="A12" s="24" t="s">
        <v>26</v>
      </c>
      <c r="B12" s="25">
        <v>200000000</v>
      </c>
      <c r="C12" s="79">
        <v>15998.3</v>
      </c>
      <c r="D12" s="79">
        <v>14698.1</v>
      </c>
      <c r="E12" s="79">
        <v>11564.7</v>
      </c>
      <c r="F12" s="15">
        <v>15998.3</v>
      </c>
      <c r="G12" s="15">
        <v>14698.1</v>
      </c>
      <c r="H12" s="15">
        <v>11564.7</v>
      </c>
      <c r="I12" s="15">
        <v>0</v>
      </c>
      <c r="J12" s="15">
        <v>0</v>
      </c>
      <c r="K12" s="15">
        <v>0</v>
      </c>
      <c r="L12" s="16">
        <v>0</v>
      </c>
      <c r="M12" s="15">
        <v>-0.1</v>
      </c>
      <c r="N12" s="16">
        <v>0</v>
      </c>
      <c r="O12" s="15">
        <v>15998.3</v>
      </c>
      <c r="P12" s="15">
        <v>14698.1</v>
      </c>
      <c r="Q12" s="15">
        <v>11564.6</v>
      </c>
      <c r="R12" s="15">
        <v>0</v>
      </c>
      <c r="S12" s="15">
        <v>0</v>
      </c>
      <c r="T12" s="15">
        <v>0</v>
      </c>
    </row>
    <row r="13" spans="1:20" s="11" customFormat="1" ht="20.25" customHeight="1">
      <c r="A13" s="26" t="s">
        <v>30</v>
      </c>
      <c r="B13" s="4">
        <v>210000000</v>
      </c>
      <c r="C13" s="80">
        <v>15498.3</v>
      </c>
      <c r="D13" s="80">
        <v>14198.1</v>
      </c>
      <c r="E13" s="80">
        <v>11064.7</v>
      </c>
      <c r="F13" s="16">
        <v>15498.3</v>
      </c>
      <c r="G13" s="16">
        <v>14198.1</v>
      </c>
      <c r="H13" s="16">
        <v>11064.7</v>
      </c>
      <c r="I13" s="16">
        <v>0</v>
      </c>
      <c r="J13" s="16">
        <v>0</v>
      </c>
      <c r="K13" s="16">
        <v>0</v>
      </c>
      <c r="L13" s="16">
        <v>0</v>
      </c>
      <c r="M13" s="16">
        <v>-0.1</v>
      </c>
      <c r="N13" s="16">
        <v>0</v>
      </c>
      <c r="O13" s="16">
        <v>15498.3</v>
      </c>
      <c r="P13" s="16">
        <v>14198.1</v>
      </c>
      <c r="Q13" s="16">
        <v>11064.6</v>
      </c>
      <c r="R13" s="16">
        <v>0</v>
      </c>
      <c r="S13" s="16">
        <v>0</v>
      </c>
      <c r="T13" s="16">
        <v>0</v>
      </c>
    </row>
    <row r="14" spans="1:20" s="11" customFormat="1" ht="24">
      <c r="A14" s="26" t="s">
        <v>31</v>
      </c>
      <c r="B14" s="4">
        <v>220000000</v>
      </c>
      <c r="C14" s="80">
        <v>500</v>
      </c>
      <c r="D14" s="80">
        <v>500</v>
      </c>
      <c r="E14" s="80">
        <v>500</v>
      </c>
      <c r="F14" s="16">
        <v>500</v>
      </c>
      <c r="G14" s="16">
        <v>500</v>
      </c>
      <c r="H14" s="16">
        <v>500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500</v>
      </c>
      <c r="P14" s="16">
        <v>500</v>
      </c>
      <c r="Q14" s="16">
        <v>500</v>
      </c>
      <c r="R14" s="16">
        <v>0</v>
      </c>
      <c r="S14" s="16">
        <v>0</v>
      </c>
      <c r="T14" s="16">
        <v>0</v>
      </c>
    </row>
    <row r="15" spans="1:20" s="10" customFormat="1" ht="24">
      <c r="A15" s="24" t="s">
        <v>16</v>
      </c>
      <c r="B15" s="25">
        <v>300000000</v>
      </c>
      <c r="C15" s="79">
        <v>176812.79999999999</v>
      </c>
      <c r="D15" s="79">
        <v>149651.70000000001</v>
      </c>
      <c r="E15" s="79">
        <v>152440.9</v>
      </c>
      <c r="F15" s="15">
        <v>184022.5</v>
      </c>
      <c r="G15" s="15">
        <v>149651.70000000001</v>
      </c>
      <c r="H15" s="15">
        <v>152440.9</v>
      </c>
      <c r="I15" s="15">
        <v>7209.7</v>
      </c>
      <c r="J15" s="15">
        <v>4.0999999999999996</v>
      </c>
      <c r="K15" s="15">
        <v>0</v>
      </c>
      <c r="L15" s="16">
        <v>0</v>
      </c>
      <c r="M15" s="15">
        <v>0</v>
      </c>
      <c r="N15" s="16">
        <v>0</v>
      </c>
      <c r="O15" s="15">
        <v>176622.3</v>
      </c>
      <c r="P15" s="15">
        <v>149651.70000000001</v>
      </c>
      <c r="Q15" s="15">
        <v>152440.9</v>
      </c>
      <c r="R15" s="15">
        <v>-7400.2</v>
      </c>
      <c r="S15" s="15">
        <v>0</v>
      </c>
      <c r="T15" s="15">
        <v>0</v>
      </c>
    </row>
    <row r="16" spans="1:20" s="11" customFormat="1">
      <c r="A16" s="26" t="s">
        <v>32</v>
      </c>
      <c r="B16" s="4">
        <v>310000000</v>
      </c>
      <c r="C16" s="80">
        <v>365</v>
      </c>
      <c r="D16" s="80">
        <v>365</v>
      </c>
      <c r="E16" s="80">
        <v>365</v>
      </c>
      <c r="F16" s="16">
        <v>365</v>
      </c>
      <c r="G16" s="16">
        <v>365</v>
      </c>
      <c r="H16" s="16">
        <v>365</v>
      </c>
      <c r="I16" s="16">
        <v>0</v>
      </c>
      <c r="J16" s="21" t="s">
        <v>17</v>
      </c>
      <c r="K16" s="16">
        <v>0</v>
      </c>
      <c r="L16" s="16">
        <v>0</v>
      </c>
      <c r="M16" s="16">
        <v>0</v>
      </c>
      <c r="N16" s="16">
        <v>0</v>
      </c>
      <c r="O16" s="16">
        <v>365</v>
      </c>
      <c r="P16" s="16">
        <v>365</v>
      </c>
      <c r="Q16" s="16">
        <v>365</v>
      </c>
      <c r="R16" s="16">
        <v>0</v>
      </c>
      <c r="S16" s="16">
        <v>0</v>
      </c>
      <c r="T16" s="16">
        <v>0</v>
      </c>
    </row>
    <row r="17" spans="1:20" s="11" customFormat="1">
      <c r="A17" s="26" t="s">
        <v>33</v>
      </c>
      <c r="B17" s="4">
        <v>320000000</v>
      </c>
      <c r="C17" s="80">
        <v>33750</v>
      </c>
      <c r="D17" s="80">
        <v>50</v>
      </c>
      <c r="E17" s="80">
        <v>50</v>
      </c>
      <c r="F17" s="16">
        <v>32878</v>
      </c>
      <c r="G17" s="16">
        <v>50</v>
      </c>
      <c r="H17" s="16">
        <v>50</v>
      </c>
      <c r="I17" s="16">
        <v>-872</v>
      </c>
      <c r="J17" s="16">
        <v>-2.6</v>
      </c>
      <c r="K17" s="16">
        <v>0</v>
      </c>
      <c r="L17" s="16">
        <v>0</v>
      </c>
      <c r="M17" s="16">
        <v>0</v>
      </c>
      <c r="N17" s="16">
        <v>0</v>
      </c>
      <c r="O17" s="16">
        <v>33559.5</v>
      </c>
      <c r="P17" s="16">
        <v>50</v>
      </c>
      <c r="Q17" s="16">
        <v>50</v>
      </c>
      <c r="R17" s="16">
        <v>681.5</v>
      </c>
      <c r="S17" s="16">
        <v>0</v>
      </c>
      <c r="T17" s="16">
        <v>0</v>
      </c>
    </row>
    <row r="18" spans="1:20" s="11" customFormat="1" ht="36.75" customHeight="1">
      <c r="A18" s="26" t="s">
        <v>34</v>
      </c>
      <c r="B18" s="4">
        <v>330000000</v>
      </c>
      <c r="C18" s="80">
        <v>142697.79999999999</v>
      </c>
      <c r="D18" s="80">
        <v>149236.70000000001</v>
      </c>
      <c r="E18" s="80">
        <v>152025.9</v>
      </c>
      <c r="F18" s="16">
        <v>150779.6</v>
      </c>
      <c r="G18" s="16">
        <v>149236.70000000001</v>
      </c>
      <c r="H18" s="16">
        <v>152025.9</v>
      </c>
      <c r="I18" s="16">
        <v>8081.8</v>
      </c>
      <c r="J18" s="16">
        <v>5.7</v>
      </c>
      <c r="K18" s="16">
        <v>0</v>
      </c>
      <c r="L18" s="16">
        <v>0</v>
      </c>
      <c r="M18" s="16">
        <v>0</v>
      </c>
      <c r="N18" s="16">
        <v>0</v>
      </c>
      <c r="O18" s="16">
        <v>142697.79999999999</v>
      </c>
      <c r="P18" s="16">
        <v>149236.70000000001</v>
      </c>
      <c r="Q18" s="16">
        <v>152025.9</v>
      </c>
      <c r="R18" s="16">
        <v>-8081.7</v>
      </c>
      <c r="S18" s="16">
        <v>0</v>
      </c>
      <c r="T18" s="16">
        <v>0</v>
      </c>
    </row>
    <row r="19" spans="1:20" s="10" customFormat="1" ht="24">
      <c r="A19" s="24" t="s">
        <v>35</v>
      </c>
      <c r="B19" s="25">
        <v>400000000</v>
      </c>
      <c r="C19" s="79">
        <v>256821</v>
      </c>
      <c r="D19" s="79">
        <v>206126.9</v>
      </c>
      <c r="E19" s="79">
        <v>217760.5</v>
      </c>
      <c r="F19" s="15">
        <v>317253.5</v>
      </c>
      <c r="G19" s="15">
        <v>206126.9</v>
      </c>
      <c r="H19" s="15">
        <v>217760.5</v>
      </c>
      <c r="I19" s="15">
        <v>60432.5</v>
      </c>
      <c r="J19" s="15">
        <v>23.5</v>
      </c>
      <c r="K19" s="15">
        <v>0</v>
      </c>
      <c r="L19" s="16">
        <v>0</v>
      </c>
      <c r="M19" s="15">
        <v>0</v>
      </c>
      <c r="N19" s="16">
        <v>0</v>
      </c>
      <c r="O19" s="15">
        <v>256821.1</v>
      </c>
      <c r="P19" s="15">
        <v>206126.9</v>
      </c>
      <c r="Q19" s="15">
        <v>217760.6</v>
      </c>
      <c r="R19" s="15">
        <v>-60432.4</v>
      </c>
      <c r="S19" s="15">
        <v>0</v>
      </c>
      <c r="T19" s="15">
        <v>0.1</v>
      </c>
    </row>
    <row r="20" spans="1:20" s="11" customFormat="1">
      <c r="A20" s="26" t="s">
        <v>36</v>
      </c>
      <c r="B20" s="4">
        <v>410000000</v>
      </c>
      <c r="C20" s="80">
        <v>61217.5</v>
      </c>
      <c r="D20" s="80">
        <v>0</v>
      </c>
      <c r="E20" s="80">
        <v>0</v>
      </c>
      <c r="F20" s="16">
        <v>121344.1</v>
      </c>
      <c r="G20" s="16">
        <v>0</v>
      </c>
      <c r="H20" s="16">
        <v>0</v>
      </c>
      <c r="I20" s="16">
        <v>60126.6</v>
      </c>
      <c r="J20" s="16">
        <v>98.2</v>
      </c>
      <c r="K20" s="16">
        <v>0</v>
      </c>
      <c r="L20" s="16" t="s">
        <v>1</v>
      </c>
      <c r="M20" s="16">
        <v>0</v>
      </c>
      <c r="N20" s="16" t="s">
        <v>1</v>
      </c>
      <c r="O20" s="16">
        <v>61217.5</v>
      </c>
      <c r="P20" s="16">
        <v>0</v>
      </c>
      <c r="Q20" s="16">
        <v>0</v>
      </c>
      <c r="R20" s="16">
        <v>-60126.6</v>
      </c>
      <c r="S20" s="16">
        <v>0</v>
      </c>
      <c r="T20" s="16">
        <v>0</v>
      </c>
    </row>
    <row r="21" spans="1:20" s="11" customFormat="1">
      <c r="A21" s="26" t="s">
        <v>37</v>
      </c>
      <c r="B21" s="4">
        <v>420000000</v>
      </c>
      <c r="C21" s="80">
        <v>10193.799999999999</v>
      </c>
      <c r="D21" s="80">
        <v>4904.3</v>
      </c>
      <c r="E21" s="80">
        <v>4904.3</v>
      </c>
      <c r="F21" s="16">
        <v>8160.7</v>
      </c>
      <c r="G21" s="16">
        <v>4904.3</v>
      </c>
      <c r="H21" s="16">
        <v>4904.3</v>
      </c>
      <c r="I21" s="16">
        <v>-2033.1</v>
      </c>
      <c r="J21" s="16">
        <v>-19.899999999999999</v>
      </c>
      <c r="K21" s="16">
        <v>0</v>
      </c>
      <c r="L21" s="16">
        <v>0</v>
      </c>
      <c r="M21" s="16">
        <v>0</v>
      </c>
      <c r="N21" s="16">
        <v>0</v>
      </c>
      <c r="O21" s="16">
        <v>10193.799999999999</v>
      </c>
      <c r="P21" s="16">
        <v>4904.3</v>
      </c>
      <c r="Q21" s="16">
        <v>4904.3</v>
      </c>
      <c r="R21" s="16">
        <v>2033.1</v>
      </c>
      <c r="S21" s="16">
        <v>0</v>
      </c>
      <c r="T21" s="16">
        <v>0</v>
      </c>
    </row>
    <row r="22" spans="1:20" s="11" customFormat="1" ht="24">
      <c r="A22" s="26" t="s">
        <v>38</v>
      </c>
      <c r="B22" s="4">
        <v>430000000</v>
      </c>
      <c r="C22" s="80">
        <v>185409.8</v>
      </c>
      <c r="D22" s="80">
        <v>201222.6</v>
      </c>
      <c r="E22" s="80">
        <v>212856.3</v>
      </c>
      <c r="F22" s="16">
        <v>187748.7</v>
      </c>
      <c r="G22" s="16">
        <v>201222.6</v>
      </c>
      <c r="H22" s="16">
        <v>212856.3</v>
      </c>
      <c r="I22" s="16">
        <v>2338.9</v>
      </c>
      <c r="J22" s="16">
        <v>1.3</v>
      </c>
      <c r="K22" s="16">
        <v>0</v>
      </c>
      <c r="L22" s="16">
        <v>0</v>
      </c>
      <c r="M22" s="16">
        <v>0</v>
      </c>
      <c r="N22" s="16">
        <v>0</v>
      </c>
      <c r="O22" s="16">
        <v>185409.8</v>
      </c>
      <c r="P22" s="16">
        <v>201222.6</v>
      </c>
      <c r="Q22" s="16">
        <v>212856.3</v>
      </c>
      <c r="R22" s="16">
        <v>-2338.9</v>
      </c>
      <c r="S22" s="16">
        <v>0</v>
      </c>
      <c r="T22" s="16">
        <v>0</v>
      </c>
    </row>
    <row r="23" spans="1:20" s="10" customFormat="1" ht="29.25" customHeight="1">
      <c r="A23" s="24" t="s">
        <v>39</v>
      </c>
      <c r="B23" s="25">
        <v>500000000</v>
      </c>
      <c r="C23" s="79">
        <v>76076.899999999994</v>
      </c>
      <c r="D23" s="79">
        <v>38128.699999999997</v>
      </c>
      <c r="E23" s="79">
        <v>38136.1</v>
      </c>
      <c r="F23" s="15">
        <v>74333.600000000006</v>
      </c>
      <c r="G23" s="15">
        <v>38128.699999999997</v>
      </c>
      <c r="H23" s="15">
        <v>38136.1</v>
      </c>
      <c r="I23" s="15">
        <v>-1743.3</v>
      </c>
      <c r="J23" s="15">
        <v>-2.2999999999999998</v>
      </c>
      <c r="K23" s="15">
        <v>0</v>
      </c>
      <c r="L23" s="16">
        <v>0</v>
      </c>
      <c r="M23" s="15">
        <v>0</v>
      </c>
      <c r="N23" s="16">
        <v>0</v>
      </c>
      <c r="O23" s="15">
        <v>76077</v>
      </c>
      <c r="P23" s="15">
        <v>38128.699999999997</v>
      </c>
      <c r="Q23" s="15">
        <v>38136.1</v>
      </c>
      <c r="R23" s="15">
        <v>1743.4</v>
      </c>
      <c r="S23" s="15">
        <v>0</v>
      </c>
      <c r="T23" s="15">
        <v>0</v>
      </c>
    </row>
    <row r="24" spans="1:20" s="11" customFormat="1" ht="21" customHeight="1">
      <c r="A24" s="26" t="s">
        <v>40</v>
      </c>
      <c r="B24" s="4">
        <v>510000000</v>
      </c>
      <c r="C24" s="80">
        <v>3984</v>
      </c>
      <c r="D24" s="80">
        <v>2674.1</v>
      </c>
      <c r="E24" s="80">
        <v>2681.5</v>
      </c>
      <c r="F24" s="16">
        <v>3984</v>
      </c>
      <c r="G24" s="16">
        <v>2674.1</v>
      </c>
      <c r="H24" s="16">
        <v>2681.5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3984</v>
      </c>
      <c r="P24" s="16">
        <v>2674.1</v>
      </c>
      <c r="Q24" s="16">
        <v>2681.5</v>
      </c>
      <c r="R24" s="16">
        <v>0</v>
      </c>
      <c r="S24" s="16">
        <v>0</v>
      </c>
      <c r="T24" s="16">
        <v>0</v>
      </c>
    </row>
    <row r="25" spans="1:20" s="11" customFormat="1" ht="15.75" customHeight="1">
      <c r="A25" s="26" t="s">
        <v>41</v>
      </c>
      <c r="B25" s="4">
        <v>520000000</v>
      </c>
      <c r="C25" s="80">
        <v>57746.5</v>
      </c>
      <c r="D25" s="80">
        <v>30012.5</v>
      </c>
      <c r="E25" s="80">
        <v>30012.5</v>
      </c>
      <c r="F25" s="16">
        <v>55516.2</v>
      </c>
      <c r="G25" s="16">
        <v>30012.5</v>
      </c>
      <c r="H25" s="16">
        <v>30012.5</v>
      </c>
      <c r="I25" s="16">
        <v>-2230.3000000000002</v>
      </c>
      <c r="J25" s="16">
        <v>-3.9</v>
      </c>
      <c r="K25" s="16">
        <v>0</v>
      </c>
      <c r="L25" s="16">
        <v>0</v>
      </c>
      <c r="M25" s="16">
        <v>0</v>
      </c>
      <c r="N25" s="16">
        <v>0</v>
      </c>
      <c r="O25" s="16">
        <v>57746.5</v>
      </c>
      <c r="P25" s="16">
        <v>30012.5</v>
      </c>
      <c r="Q25" s="16">
        <v>30012.5</v>
      </c>
      <c r="R25" s="16">
        <v>2230.3000000000002</v>
      </c>
      <c r="S25" s="16">
        <v>0</v>
      </c>
      <c r="T25" s="16">
        <v>0</v>
      </c>
    </row>
    <row r="26" spans="1:20" s="11" customFormat="1">
      <c r="A26" s="26" t="s">
        <v>42</v>
      </c>
      <c r="B26" s="4">
        <v>530000000</v>
      </c>
      <c r="C26" s="80">
        <v>14346.5</v>
      </c>
      <c r="D26" s="80">
        <v>5442.1</v>
      </c>
      <c r="E26" s="80">
        <v>5442.1</v>
      </c>
      <c r="F26" s="16">
        <v>14833.4</v>
      </c>
      <c r="G26" s="16">
        <v>5442.1</v>
      </c>
      <c r="H26" s="16">
        <v>5442.1</v>
      </c>
      <c r="I26" s="16">
        <v>486.9</v>
      </c>
      <c r="J26" s="16">
        <v>3.4</v>
      </c>
      <c r="K26" s="16">
        <v>0</v>
      </c>
      <c r="L26" s="16">
        <v>0</v>
      </c>
      <c r="M26" s="16">
        <v>0</v>
      </c>
      <c r="N26" s="16">
        <v>0</v>
      </c>
      <c r="O26" s="16">
        <v>14346.5</v>
      </c>
      <c r="P26" s="16">
        <v>5442.1</v>
      </c>
      <c r="Q26" s="16">
        <v>5442.1</v>
      </c>
      <c r="R26" s="16">
        <v>-486.9</v>
      </c>
      <c r="S26" s="16">
        <v>0</v>
      </c>
      <c r="T26" s="16">
        <v>0</v>
      </c>
    </row>
    <row r="27" spans="1:20" s="10" customFormat="1" ht="26.25" customHeight="1">
      <c r="A27" s="24" t="s">
        <v>43</v>
      </c>
      <c r="B27" s="25">
        <v>600000000</v>
      </c>
      <c r="C27" s="79">
        <v>7299.5</v>
      </c>
      <c r="D27" s="79">
        <v>6859.5</v>
      </c>
      <c r="E27" s="79">
        <v>6856.3</v>
      </c>
      <c r="F27" s="15">
        <v>7091.6</v>
      </c>
      <c r="G27" s="15">
        <v>6859.5</v>
      </c>
      <c r="H27" s="15">
        <v>6856.3</v>
      </c>
      <c r="I27" s="15">
        <v>-207.9</v>
      </c>
      <c r="J27" s="15">
        <v>-2.8</v>
      </c>
      <c r="K27" s="15">
        <v>0</v>
      </c>
      <c r="L27" s="16">
        <v>0</v>
      </c>
      <c r="M27" s="15">
        <v>0</v>
      </c>
      <c r="N27" s="16">
        <v>0</v>
      </c>
      <c r="O27" s="15">
        <v>7248.8</v>
      </c>
      <c r="P27" s="15">
        <v>6859.5</v>
      </c>
      <c r="Q27" s="15">
        <v>6856.3</v>
      </c>
      <c r="R27" s="15">
        <v>157.19999999999999</v>
      </c>
      <c r="S27" s="15">
        <v>0</v>
      </c>
      <c r="T27" s="15">
        <v>0</v>
      </c>
    </row>
    <row r="28" spans="1:20" s="11" customFormat="1" ht="28.5" customHeight="1">
      <c r="A28" s="26" t="s">
        <v>44</v>
      </c>
      <c r="B28" s="4">
        <v>610000000</v>
      </c>
      <c r="C28" s="80">
        <v>5721.8</v>
      </c>
      <c r="D28" s="80">
        <v>5671.1</v>
      </c>
      <c r="E28" s="80">
        <v>5671.1</v>
      </c>
      <c r="F28" s="16">
        <v>5711.2</v>
      </c>
      <c r="G28" s="16">
        <v>5671.1</v>
      </c>
      <c r="H28" s="16">
        <v>5671.1</v>
      </c>
      <c r="I28" s="16">
        <v>-10.6</v>
      </c>
      <c r="J28" s="16">
        <v>-0.2</v>
      </c>
      <c r="K28" s="16">
        <v>0</v>
      </c>
      <c r="L28" s="16">
        <v>0</v>
      </c>
      <c r="M28" s="16">
        <v>0</v>
      </c>
      <c r="N28" s="16">
        <v>0</v>
      </c>
      <c r="O28" s="16">
        <v>5671.1</v>
      </c>
      <c r="P28" s="16">
        <v>5671.1</v>
      </c>
      <c r="Q28" s="16">
        <v>5671.1</v>
      </c>
      <c r="R28" s="16">
        <v>-40.1</v>
      </c>
      <c r="S28" s="16">
        <v>0</v>
      </c>
      <c r="T28" s="16">
        <v>0</v>
      </c>
    </row>
    <row r="29" spans="1:20" s="11" customFormat="1" ht="15" customHeight="1">
      <c r="A29" s="26" t="s">
        <v>45</v>
      </c>
      <c r="B29" s="4">
        <v>620000000</v>
      </c>
      <c r="C29" s="80">
        <v>1577.7</v>
      </c>
      <c r="D29" s="80">
        <v>1188.4000000000001</v>
      </c>
      <c r="E29" s="80">
        <v>1185.2</v>
      </c>
      <c r="F29" s="16">
        <v>1380.5</v>
      </c>
      <c r="G29" s="16">
        <v>1188.4000000000001</v>
      </c>
      <c r="H29" s="16">
        <v>1185.2</v>
      </c>
      <c r="I29" s="16">
        <v>-197.2</v>
      </c>
      <c r="J29" s="16">
        <v>-12.5</v>
      </c>
      <c r="K29" s="16">
        <v>0</v>
      </c>
      <c r="L29" s="16">
        <v>0</v>
      </c>
      <c r="M29" s="16">
        <v>0</v>
      </c>
      <c r="N29" s="16">
        <v>0</v>
      </c>
      <c r="O29" s="16">
        <v>1577.7</v>
      </c>
      <c r="P29" s="16">
        <v>1188.4000000000001</v>
      </c>
      <c r="Q29" s="16">
        <v>1185.2</v>
      </c>
      <c r="R29" s="16">
        <v>197.2</v>
      </c>
      <c r="S29" s="16">
        <v>0</v>
      </c>
      <c r="T29" s="16">
        <v>0</v>
      </c>
    </row>
    <row r="30" spans="1:20" s="10" customFormat="1" ht="24.75" customHeight="1">
      <c r="A30" s="24" t="s">
        <v>46</v>
      </c>
      <c r="B30" s="25">
        <v>700000000</v>
      </c>
      <c r="C30" s="79">
        <v>22906.3</v>
      </c>
      <c r="D30" s="79">
        <v>23072.1</v>
      </c>
      <c r="E30" s="79">
        <v>23828.1</v>
      </c>
      <c r="F30" s="15">
        <v>24642.799999999999</v>
      </c>
      <c r="G30" s="15">
        <v>23072.1</v>
      </c>
      <c r="H30" s="15">
        <v>23828.1</v>
      </c>
      <c r="I30" s="15">
        <v>1736.5</v>
      </c>
      <c r="J30" s="15">
        <v>7.6</v>
      </c>
      <c r="K30" s="15">
        <v>0</v>
      </c>
      <c r="L30" s="16">
        <v>0</v>
      </c>
      <c r="M30" s="15">
        <v>0</v>
      </c>
      <c r="N30" s="16">
        <v>0</v>
      </c>
      <c r="O30" s="15">
        <v>22906.2</v>
      </c>
      <c r="P30" s="15">
        <v>23072.1</v>
      </c>
      <c r="Q30" s="15">
        <v>23828</v>
      </c>
      <c r="R30" s="15">
        <v>-1736.6</v>
      </c>
      <c r="S30" s="15">
        <v>0</v>
      </c>
      <c r="T30" s="15">
        <v>-0.1</v>
      </c>
    </row>
    <row r="31" spans="1:20" s="11" customFormat="1" ht="26.25" customHeight="1">
      <c r="A31" s="26" t="s">
        <v>47</v>
      </c>
      <c r="B31" s="4">
        <v>730000000</v>
      </c>
      <c r="C31" s="80">
        <v>1609.8</v>
      </c>
      <c r="D31" s="80">
        <v>1914.9</v>
      </c>
      <c r="E31" s="80">
        <v>1914.9</v>
      </c>
      <c r="F31" s="16">
        <v>3309.8</v>
      </c>
      <c r="G31" s="16">
        <v>1914.9</v>
      </c>
      <c r="H31" s="16">
        <v>1914.9</v>
      </c>
      <c r="I31" s="16">
        <v>1700</v>
      </c>
      <c r="J31" s="16">
        <v>105.6</v>
      </c>
      <c r="K31" s="16">
        <v>0</v>
      </c>
      <c r="L31" s="16">
        <v>0</v>
      </c>
      <c r="M31" s="16">
        <v>0</v>
      </c>
      <c r="N31" s="16">
        <v>0</v>
      </c>
      <c r="O31" s="16">
        <v>1609.7</v>
      </c>
      <c r="P31" s="16">
        <v>1914.9</v>
      </c>
      <c r="Q31" s="16">
        <v>1914.9</v>
      </c>
      <c r="R31" s="16">
        <v>-1700.1</v>
      </c>
      <c r="S31" s="16">
        <v>0</v>
      </c>
      <c r="T31" s="16">
        <v>0</v>
      </c>
    </row>
    <row r="32" spans="1:20" s="11" customFormat="1" ht="36">
      <c r="A32" s="26" t="s">
        <v>48</v>
      </c>
      <c r="B32" s="4">
        <v>740000000</v>
      </c>
      <c r="C32" s="80">
        <v>21176.5</v>
      </c>
      <c r="D32" s="80">
        <v>21037.200000000001</v>
      </c>
      <c r="E32" s="80">
        <v>21793.1</v>
      </c>
      <c r="F32" s="16">
        <v>21213.1</v>
      </c>
      <c r="G32" s="16">
        <v>21037.200000000001</v>
      </c>
      <c r="H32" s="16">
        <v>21793.1</v>
      </c>
      <c r="I32" s="16">
        <v>36.6</v>
      </c>
      <c r="J32" s="16">
        <v>0.2</v>
      </c>
      <c r="K32" s="16">
        <v>0</v>
      </c>
      <c r="L32" s="16">
        <v>0</v>
      </c>
      <c r="M32" s="16">
        <v>0</v>
      </c>
      <c r="N32" s="16">
        <v>0</v>
      </c>
      <c r="O32" s="16">
        <v>21176.5</v>
      </c>
      <c r="P32" s="16">
        <v>21037.200000000001</v>
      </c>
      <c r="Q32" s="16">
        <v>21793.1</v>
      </c>
      <c r="R32" s="16">
        <v>-36.6</v>
      </c>
      <c r="S32" s="16">
        <v>0</v>
      </c>
      <c r="T32" s="16">
        <v>0</v>
      </c>
    </row>
    <row r="33" spans="1:20" s="11" customFormat="1" ht="48">
      <c r="A33" s="26" t="s">
        <v>49</v>
      </c>
      <c r="B33" s="4">
        <v>750000000</v>
      </c>
      <c r="C33" s="80">
        <v>120</v>
      </c>
      <c r="D33" s="80">
        <v>120</v>
      </c>
      <c r="E33" s="80">
        <v>120</v>
      </c>
      <c r="F33" s="16">
        <v>120</v>
      </c>
      <c r="G33" s="16">
        <v>120</v>
      </c>
      <c r="H33" s="16">
        <v>120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120</v>
      </c>
      <c r="P33" s="16">
        <v>120</v>
      </c>
      <c r="Q33" s="16">
        <v>120</v>
      </c>
      <c r="R33" s="16">
        <v>0</v>
      </c>
      <c r="S33" s="16">
        <v>0</v>
      </c>
      <c r="T33" s="16">
        <v>0</v>
      </c>
    </row>
    <row r="34" spans="1:20" s="11" customFormat="1">
      <c r="A34" s="24" t="s">
        <v>50</v>
      </c>
      <c r="B34" s="25">
        <v>800000000</v>
      </c>
      <c r="C34" s="79">
        <v>10678.8</v>
      </c>
      <c r="D34" s="79">
        <v>3598.4</v>
      </c>
      <c r="E34" s="79">
        <v>3598.4</v>
      </c>
      <c r="F34" s="15">
        <v>9791.2999999999993</v>
      </c>
      <c r="G34" s="15">
        <v>2913.8</v>
      </c>
      <c r="H34" s="15">
        <v>2913.8</v>
      </c>
      <c r="I34" s="15">
        <v>-887.5</v>
      </c>
      <c r="J34" s="15">
        <v>-8.3000000000000007</v>
      </c>
      <c r="K34" s="15">
        <v>-684.6</v>
      </c>
      <c r="L34" s="16">
        <v>-19</v>
      </c>
      <c r="M34" s="15">
        <v>-684.6</v>
      </c>
      <c r="N34" s="16">
        <v>-19</v>
      </c>
      <c r="O34" s="15">
        <v>9156.5</v>
      </c>
      <c r="P34" s="15">
        <v>3598.4</v>
      </c>
      <c r="Q34" s="15">
        <v>3598.4</v>
      </c>
      <c r="R34" s="15">
        <v>-634.70000000000005</v>
      </c>
      <c r="S34" s="15">
        <v>684.6</v>
      </c>
      <c r="T34" s="15">
        <v>684.6</v>
      </c>
    </row>
    <row r="35" spans="1:20" s="10" customFormat="1">
      <c r="A35" s="26" t="s">
        <v>51</v>
      </c>
      <c r="B35" s="4">
        <v>810000000</v>
      </c>
      <c r="C35" s="80">
        <v>10678.8</v>
      </c>
      <c r="D35" s="80">
        <v>3598.4</v>
      </c>
      <c r="E35" s="80">
        <v>3598.4</v>
      </c>
      <c r="F35" s="16">
        <v>9791.2999999999993</v>
      </c>
      <c r="G35" s="16">
        <v>2913.8</v>
      </c>
      <c r="H35" s="16">
        <v>2913.8</v>
      </c>
      <c r="I35" s="16">
        <v>-887.5</v>
      </c>
      <c r="J35" s="16">
        <v>-8.3000000000000007</v>
      </c>
      <c r="K35" s="16">
        <v>-684.6</v>
      </c>
      <c r="L35" s="16">
        <v>-19</v>
      </c>
      <c r="M35" s="16">
        <v>-684.6</v>
      </c>
      <c r="N35" s="16">
        <v>-19</v>
      </c>
      <c r="O35" s="16">
        <v>9156.5</v>
      </c>
      <c r="P35" s="16">
        <v>3598.4</v>
      </c>
      <c r="Q35" s="16">
        <v>3598.4</v>
      </c>
      <c r="R35" s="16">
        <v>-634.70000000000005</v>
      </c>
      <c r="S35" s="16">
        <v>684.6</v>
      </c>
      <c r="T35" s="16">
        <v>684.6</v>
      </c>
    </row>
    <row r="36" spans="1:20" s="11" customFormat="1">
      <c r="A36" s="24" t="s">
        <v>52</v>
      </c>
      <c r="B36" s="25">
        <v>900000000</v>
      </c>
      <c r="C36" s="79">
        <v>193390.6</v>
      </c>
      <c r="D36" s="79">
        <v>130483.9</v>
      </c>
      <c r="E36" s="79">
        <v>130953.3</v>
      </c>
      <c r="F36" s="15">
        <v>198058.3</v>
      </c>
      <c r="G36" s="15">
        <v>130477.1</v>
      </c>
      <c r="H36" s="15">
        <v>130953.3</v>
      </c>
      <c r="I36" s="15">
        <v>4667.7</v>
      </c>
      <c r="J36" s="15">
        <v>2.4</v>
      </c>
      <c r="K36" s="15">
        <v>-6.8</v>
      </c>
      <c r="L36" s="16">
        <v>0</v>
      </c>
      <c r="M36" s="15">
        <v>0</v>
      </c>
      <c r="N36" s="16">
        <v>0</v>
      </c>
      <c r="O36" s="15">
        <v>197938.2</v>
      </c>
      <c r="P36" s="15">
        <v>130483.9</v>
      </c>
      <c r="Q36" s="15">
        <v>130953.3</v>
      </c>
      <c r="R36" s="15">
        <v>-120.1</v>
      </c>
      <c r="S36" s="15">
        <v>6.8</v>
      </c>
      <c r="T36" s="15">
        <v>0</v>
      </c>
    </row>
    <row r="37" spans="1:20" s="10" customFormat="1">
      <c r="A37" s="26" t="s">
        <v>53</v>
      </c>
      <c r="B37" s="4">
        <v>910000000</v>
      </c>
      <c r="C37" s="80">
        <v>167365.70000000001</v>
      </c>
      <c r="D37" s="80">
        <v>125066.6</v>
      </c>
      <c r="E37" s="80">
        <v>125527.2</v>
      </c>
      <c r="F37" s="16">
        <v>171319.3</v>
      </c>
      <c r="G37" s="16">
        <v>125066.6</v>
      </c>
      <c r="H37" s="16">
        <v>125527.2</v>
      </c>
      <c r="I37" s="16">
        <v>3953.6</v>
      </c>
      <c r="J37" s="16">
        <v>2.4</v>
      </c>
      <c r="K37" s="16">
        <v>0</v>
      </c>
      <c r="L37" s="16">
        <v>0</v>
      </c>
      <c r="M37" s="16">
        <v>0</v>
      </c>
      <c r="N37" s="16">
        <v>0</v>
      </c>
      <c r="O37" s="16">
        <v>171913.3</v>
      </c>
      <c r="P37" s="16">
        <v>125066.6</v>
      </c>
      <c r="Q37" s="16">
        <v>125527.2</v>
      </c>
      <c r="R37" s="16">
        <v>594</v>
      </c>
      <c r="S37" s="16">
        <v>0</v>
      </c>
      <c r="T37" s="16">
        <v>0</v>
      </c>
    </row>
    <row r="38" spans="1:20" s="11" customFormat="1">
      <c r="A38" s="26" t="s">
        <v>54</v>
      </c>
      <c r="B38" s="4">
        <v>920000000</v>
      </c>
      <c r="C38" s="80">
        <v>16821.400000000001</v>
      </c>
      <c r="D38" s="80">
        <v>1152.3</v>
      </c>
      <c r="E38" s="80">
        <v>1152.3</v>
      </c>
      <c r="F38" s="16">
        <v>17307.2</v>
      </c>
      <c r="G38" s="16">
        <v>1152.3</v>
      </c>
      <c r="H38" s="16">
        <v>1152.3</v>
      </c>
      <c r="I38" s="16">
        <v>485.8</v>
      </c>
      <c r="J38" s="16">
        <v>2.9</v>
      </c>
      <c r="K38" s="16">
        <v>0</v>
      </c>
      <c r="L38" s="16">
        <v>0</v>
      </c>
      <c r="M38" s="16">
        <v>0</v>
      </c>
      <c r="N38" s="16">
        <v>0</v>
      </c>
      <c r="O38" s="16">
        <v>16821.400000000001</v>
      </c>
      <c r="P38" s="16">
        <v>1152.3</v>
      </c>
      <c r="Q38" s="16">
        <v>1152.3</v>
      </c>
      <c r="R38" s="16">
        <v>-485.8</v>
      </c>
      <c r="S38" s="16">
        <v>0</v>
      </c>
      <c r="T38" s="16">
        <v>0</v>
      </c>
    </row>
    <row r="39" spans="1:20" s="11" customFormat="1" ht="18" customHeight="1">
      <c r="A39" s="26" t="s">
        <v>55</v>
      </c>
      <c r="B39" s="4">
        <v>930000000</v>
      </c>
      <c r="C39" s="80">
        <v>9203.5</v>
      </c>
      <c r="D39" s="80">
        <v>4265</v>
      </c>
      <c r="E39" s="80">
        <v>4273.8</v>
      </c>
      <c r="F39" s="16">
        <v>9431.9</v>
      </c>
      <c r="G39" s="16">
        <v>4258.2</v>
      </c>
      <c r="H39" s="16">
        <v>4273.8</v>
      </c>
      <c r="I39" s="16">
        <v>228.4</v>
      </c>
      <c r="J39" s="16">
        <v>2.5</v>
      </c>
      <c r="K39" s="16">
        <v>-6.8</v>
      </c>
      <c r="L39" s="16">
        <v>-0.2</v>
      </c>
      <c r="M39" s="16">
        <v>0</v>
      </c>
      <c r="N39" s="16">
        <v>0</v>
      </c>
      <c r="O39" s="16">
        <v>9203.5</v>
      </c>
      <c r="P39" s="16">
        <v>4265</v>
      </c>
      <c r="Q39" s="16">
        <v>4273.8</v>
      </c>
      <c r="R39" s="16">
        <v>-228.4</v>
      </c>
      <c r="S39" s="16">
        <v>6.8</v>
      </c>
      <c r="T39" s="16">
        <v>0</v>
      </c>
    </row>
    <row r="40" spans="1:20" s="11" customFormat="1" ht="24">
      <c r="A40" s="24" t="s">
        <v>56</v>
      </c>
      <c r="B40" s="25">
        <v>1000000000</v>
      </c>
      <c r="C40" s="79">
        <v>96</v>
      </c>
      <c r="D40" s="79">
        <v>96</v>
      </c>
      <c r="E40" s="79">
        <v>96</v>
      </c>
      <c r="F40" s="15">
        <v>106.6</v>
      </c>
      <c r="G40" s="15">
        <v>96</v>
      </c>
      <c r="H40" s="15">
        <v>96</v>
      </c>
      <c r="I40" s="15">
        <v>10.6</v>
      </c>
      <c r="J40" s="15">
        <v>11.1</v>
      </c>
      <c r="K40" s="15">
        <v>0</v>
      </c>
      <c r="L40" s="16">
        <v>0</v>
      </c>
      <c r="M40" s="15">
        <v>0</v>
      </c>
      <c r="N40" s="16">
        <v>0</v>
      </c>
      <c r="O40" s="15">
        <v>96</v>
      </c>
      <c r="P40" s="15">
        <v>96</v>
      </c>
      <c r="Q40" s="15">
        <v>96</v>
      </c>
      <c r="R40" s="15">
        <v>-10.6</v>
      </c>
      <c r="S40" s="15">
        <v>0</v>
      </c>
      <c r="T40" s="15">
        <v>0</v>
      </c>
    </row>
    <row r="41" spans="1:20" s="10" customFormat="1" ht="24">
      <c r="A41" s="26" t="s">
        <v>18</v>
      </c>
      <c r="B41" s="4">
        <v>1010000000</v>
      </c>
      <c r="C41" s="80">
        <v>96</v>
      </c>
      <c r="D41" s="80">
        <v>96</v>
      </c>
      <c r="E41" s="80">
        <v>96</v>
      </c>
      <c r="F41" s="16">
        <v>106.6</v>
      </c>
      <c r="G41" s="16">
        <v>96</v>
      </c>
      <c r="H41" s="16">
        <v>96</v>
      </c>
      <c r="I41" s="16">
        <v>10.6</v>
      </c>
      <c r="J41" s="16">
        <v>11.1</v>
      </c>
      <c r="K41" s="16">
        <v>0</v>
      </c>
      <c r="L41" s="16">
        <v>0</v>
      </c>
      <c r="M41" s="16">
        <v>0</v>
      </c>
      <c r="N41" s="16">
        <v>0</v>
      </c>
      <c r="O41" s="16">
        <v>96</v>
      </c>
      <c r="P41" s="16">
        <v>96</v>
      </c>
      <c r="Q41" s="16">
        <v>96</v>
      </c>
      <c r="R41" s="16">
        <v>-10.6</v>
      </c>
      <c r="S41" s="16">
        <v>0</v>
      </c>
      <c r="T41" s="16">
        <v>0</v>
      </c>
    </row>
    <row r="42" spans="1:20" s="11" customFormat="1">
      <c r="A42" s="24" t="s">
        <v>57</v>
      </c>
      <c r="B42" s="25">
        <v>1100000000</v>
      </c>
      <c r="C42" s="79">
        <v>156.30000000000001</v>
      </c>
      <c r="D42" s="79">
        <v>406.3</v>
      </c>
      <c r="E42" s="79">
        <v>406.3</v>
      </c>
      <c r="F42" s="15">
        <v>896.7</v>
      </c>
      <c r="G42" s="15">
        <v>406.3</v>
      </c>
      <c r="H42" s="15">
        <v>406.3</v>
      </c>
      <c r="I42" s="15">
        <v>740.4</v>
      </c>
      <c r="J42" s="15">
        <v>473.7</v>
      </c>
      <c r="K42" s="15">
        <v>0</v>
      </c>
      <c r="L42" s="16">
        <v>0</v>
      </c>
      <c r="M42" s="15">
        <v>0</v>
      </c>
      <c r="N42" s="16">
        <v>0</v>
      </c>
      <c r="O42" s="15">
        <v>896.7</v>
      </c>
      <c r="P42" s="15">
        <v>406.3</v>
      </c>
      <c r="Q42" s="15">
        <v>406.3</v>
      </c>
      <c r="R42" s="15">
        <v>0</v>
      </c>
      <c r="S42" s="15">
        <v>0</v>
      </c>
      <c r="T42" s="15">
        <v>0</v>
      </c>
    </row>
    <row r="43" spans="1:20" s="10" customFormat="1" ht="20.25" customHeight="1">
      <c r="A43" s="26" t="s">
        <v>58</v>
      </c>
      <c r="B43" s="4">
        <v>1110000000</v>
      </c>
      <c r="C43" s="80">
        <v>156.30000000000001</v>
      </c>
      <c r="D43" s="80">
        <v>406.3</v>
      </c>
      <c r="E43" s="80">
        <v>406.3</v>
      </c>
      <c r="F43" s="16">
        <v>896.7</v>
      </c>
      <c r="G43" s="16">
        <v>406.3</v>
      </c>
      <c r="H43" s="16">
        <v>406.3</v>
      </c>
      <c r="I43" s="16">
        <v>740.4</v>
      </c>
      <c r="J43" s="16">
        <v>473.7</v>
      </c>
      <c r="K43" s="16">
        <v>0</v>
      </c>
      <c r="L43" s="16">
        <v>0</v>
      </c>
      <c r="M43" s="16">
        <v>0</v>
      </c>
      <c r="N43" s="16">
        <v>0</v>
      </c>
      <c r="O43" s="16">
        <v>896.7</v>
      </c>
      <c r="P43" s="16">
        <v>406.3</v>
      </c>
      <c r="Q43" s="16">
        <v>406.3</v>
      </c>
      <c r="R43" s="16">
        <v>0</v>
      </c>
      <c r="S43" s="16">
        <v>0</v>
      </c>
      <c r="T43" s="16">
        <v>0</v>
      </c>
    </row>
    <row r="44" spans="1:20" s="11" customFormat="1" ht="24">
      <c r="A44" s="24" t="s">
        <v>59</v>
      </c>
      <c r="B44" s="25">
        <v>1200000000</v>
      </c>
      <c r="C44" s="80">
        <v>7780.5</v>
      </c>
      <c r="D44" s="80">
        <v>7572.3</v>
      </c>
      <c r="E44" s="80">
        <v>6180</v>
      </c>
      <c r="F44" s="15">
        <v>7780.5</v>
      </c>
      <c r="G44" s="15">
        <v>7572.3</v>
      </c>
      <c r="H44" s="15">
        <v>6180</v>
      </c>
      <c r="I44" s="15">
        <v>0</v>
      </c>
      <c r="J44" s="15">
        <v>0</v>
      </c>
      <c r="K44" s="15">
        <v>0</v>
      </c>
      <c r="L44" s="16">
        <v>0</v>
      </c>
      <c r="M44" s="15">
        <v>0</v>
      </c>
      <c r="N44" s="16">
        <v>0</v>
      </c>
      <c r="O44" s="15">
        <v>7780.5</v>
      </c>
      <c r="P44" s="15">
        <v>7572.3</v>
      </c>
      <c r="Q44" s="15">
        <v>6180</v>
      </c>
      <c r="R44" s="15">
        <v>0</v>
      </c>
      <c r="S44" s="15">
        <v>0</v>
      </c>
      <c r="T44" s="15">
        <v>0</v>
      </c>
    </row>
    <row r="45" spans="1:20" s="10" customFormat="1" ht="24">
      <c r="A45" s="26" t="s">
        <v>60</v>
      </c>
      <c r="B45" s="4">
        <v>1210000000</v>
      </c>
      <c r="C45" s="80">
        <v>7780.5</v>
      </c>
      <c r="D45" s="80">
        <v>7572.3</v>
      </c>
      <c r="E45" s="80">
        <v>6180</v>
      </c>
      <c r="F45" s="16">
        <v>7780.5</v>
      </c>
      <c r="G45" s="16">
        <v>7572.3</v>
      </c>
      <c r="H45" s="16">
        <v>6180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7780.5</v>
      </c>
      <c r="P45" s="16">
        <v>7572.3</v>
      </c>
      <c r="Q45" s="16">
        <v>6180</v>
      </c>
      <c r="R45" s="16">
        <v>0</v>
      </c>
      <c r="S45" s="16">
        <v>0</v>
      </c>
      <c r="T45" s="16">
        <v>0</v>
      </c>
    </row>
    <row r="46" spans="1:20" s="11" customFormat="1">
      <c r="A46" s="24" t="s">
        <v>61</v>
      </c>
      <c r="B46" s="25">
        <v>1300000000</v>
      </c>
      <c r="C46" s="79">
        <v>252163.6</v>
      </c>
      <c r="D46" s="79">
        <v>247700.4</v>
      </c>
      <c r="E46" s="79">
        <v>256023.2</v>
      </c>
      <c r="F46" s="15">
        <v>252391.8</v>
      </c>
      <c r="G46" s="15">
        <v>247804</v>
      </c>
      <c r="H46" s="15">
        <v>256023.2</v>
      </c>
      <c r="I46" s="15">
        <v>228.2</v>
      </c>
      <c r="J46" s="15">
        <v>0.1</v>
      </c>
      <c r="K46" s="15">
        <v>103.6</v>
      </c>
      <c r="L46" s="16">
        <v>0</v>
      </c>
      <c r="M46" s="15">
        <v>0</v>
      </c>
      <c r="N46" s="16">
        <v>0</v>
      </c>
      <c r="O46" s="15">
        <v>252163.7</v>
      </c>
      <c r="P46" s="15">
        <v>247700.4</v>
      </c>
      <c r="Q46" s="15">
        <v>256023.1</v>
      </c>
      <c r="R46" s="15">
        <v>-228.1</v>
      </c>
      <c r="S46" s="15">
        <v>-103.6</v>
      </c>
      <c r="T46" s="15">
        <v>-0.1</v>
      </c>
    </row>
    <row r="47" spans="1:20" s="10" customFormat="1" ht="36">
      <c r="A47" s="26" t="s">
        <v>62</v>
      </c>
      <c r="B47" s="4">
        <v>1310000000</v>
      </c>
      <c r="C47" s="80">
        <v>3696.4</v>
      </c>
      <c r="D47" s="80">
        <v>3681</v>
      </c>
      <c r="E47" s="80">
        <v>3824.6</v>
      </c>
      <c r="F47" s="16">
        <v>3696.4</v>
      </c>
      <c r="G47" s="16">
        <v>3681</v>
      </c>
      <c r="H47" s="16">
        <v>3824.6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3696.4</v>
      </c>
      <c r="P47" s="16">
        <v>3681</v>
      </c>
      <c r="Q47" s="16">
        <v>3824.6</v>
      </c>
      <c r="R47" s="16">
        <v>0</v>
      </c>
      <c r="S47" s="16">
        <v>0</v>
      </c>
      <c r="T47" s="16">
        <v>0</v>
      </c>
    </row>
    <row r="48" spans="1:20" s="11" customFormat="1" ht="36">
      <c r="A48" s="26" t="s">
        <v>63</v>
      </c>
      <c r="B48" s="4">
        <v>1320000000</v>
      </c>
      <c r="C48" s="80">
        <v>196546</v>
      </c>
      <c r="D48" s="80">
        <v>193278</v>
      </c>
      <c r="E48" s="80">
        <v>198939.7</v>
      </c>
      <c r="F48" s="16">
        <v>196774.2</v>
      </c>
      <c r="G48" s="16">
        <v>193381.6</v>
      </c>
      <c r="H48" s="16">
        <v>198939.7</v>
      </c>
      <c r="I48" s="16">
        <v>228.2</v>
      </c>
      <c r="J48" s="16">
        <v>0.1</v>
      </c>
      <c r="K48" s="16">
        <v>103.6</v>
      </c>
      <c r="L48" s="16">
        <v>0.1</v>
      </c>
      <c r="M48" s="16">
        <v>0</v>
      </c>
      <c r="N48" s="16">
        <v>0</v>
      </c>
      <c r="O48" s="16">
        <v>196546</v>
      </c>
      <c r="P48" s="16">
        <v>193278</v>
      </c>
      <c r="Q48" s="16">
        <v>198939.7</v>
      </c>
      <c r="R48" s="16">
        <v>-228.2</v>
      </c>
      <c r="S48" s="16">
        <v>-103.6</v>
      </c>
      <c r="T48" s="16">
        <v>0</v>
      </c>
    </row>
    <row r="49" spans="1:20" s="11" customFormat="1" ht="48">
      <c r="A49" s="26" t="s">
        <v>64</v>
      </c>
      <c r="B49" s="4">
        <v>1330000000</v>
      </c>
      <c r="C49" s="80">
        <v>38814.400000000001</v>
      </c>
      <c r="D49" s="80">
        <v>37506.699999999997</v>
      </c>
      <c r="E49" s="80">
        <v>39527.4</v>
      </c>
      <c r="F49" s="16">
        <v>38814.400000000001</v>
      </c>
      <c r="G49" s="16">
        <v>37506.699999999997</v>
      </c>
      <c r="H49" s="16">
        <v>39527.4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38814.400000000001</v>
      </c>
      <c r="P49" s="16">
        <v>37506.699999999997</v>
      </c>
      <c r="Q49" s="16">
        <v>39527.4</v>
      </c>
      <c r="R49" s="16">
        <v>0</v>
      </c>
      <c r="S49" s="16">
        <v>0</v>
      </c>
      <c r="T49" s="16">
        <v>0</v>
      </c>
    </row>
    <row r="50" spans="1:20" s="11" customFormat="1" ht="36">
      <c r="A50" s="26" t="s">
        <v>65</v>
      </c>
      <c r="B50" s="4">
        <v>1340000000</v>
      </c>
      <c r="C50" s="80">
        <v>13106.9</v>
      </c>
      <c r="D50" s="80">
        <v>13234.7</v>
      </c>
      <c r="E50" s="80">
        <v>13731.4</v>
      </c>
      <c r="F50" s="16">
        <v>13106.9</v>
      </c>
      <c r="G50" s="16">
        <v>13234.7</v>
      </c>
      <c r="H50" s="16">
        <v>13731.4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13106.9</v>
      </c>
      <c r="P50" s="16">
        <v>13234.7</v>
      </c>
      <c r="Q50" s="16">
        <v>13731.4</v>
      </c>
      <c r="R50" s="16">
        <v>0</v>
      </c>
      <c r="S50" s="16">
        <v>0</v>
      </c>
      <c r="T50" s="16">
        <v>0</v>
      </c>
    </row>
    <row r="51" spans="1:20" s="11" customFormat="1" ht="36" customHeight="1">
      <c r="A51" s="24" t="s">
        <v>66</v>
      </c>
      <c r="B51" s="25">
        <v>1400000000</v>
      </c>
      <c r="C51" s="79">
        <v>14262.9</v>
      </c>
      <c r="D51" s="79">
        <v>14349.1</v>
      </c>
      <c r="E51" s="79">
        <v>14795.9</v>
      </c>
      <c r="F51" s="15">
        <v>14262.9</v>
      </c>
      <c r="G51" s="15">
        <v>14349.1</v>
      </c>
      <c r="H51" s="15">
        <v>14795.9</v>
      </c>
      <c r="I51" s="15">
        <v>0</v>
      </c>
      <c r="J51" s="15">
        <v>0</v>
      </c>
      <c r="K51" s="15">
        <v>0</v>
      </c>
      <c r="L51" s="16">
        <v>0</v>
      </c>
      <c r="M51" s="15">
        <v>0</v>
      </c>
      <c r="N51" s="16">
        <v>0</v>
      </c>
      <c r="O51" s="15">
        <v>14263</v>
      </c>
      <c r="P51" s="15">
        <v>14349.1</v>
      </c>
      <c r="Q51" s="15">
        <v>14795.9</v>
      </c>
      <c r="R51" s="15">
        <v>0.1</v>
      </c>
      <c r="S51" s="15">
        <v>0</v>
      </c>
      <c r="T51" s="15">
        <v>0</v>
      </c>
    </row>
    <row r="52" spans="1:20" s="10" customFormat="1" ht="15.75" customHeight="1">
      <c r="A52" s="26" t="s">
        <v>67</v>
      </c>
      <c r="B52" s="4">
        <v>1410000000</v>
      </c>
      <c r="C52" s="80">
        <v>545.79999999999995</v>
      </c>
      <c r="D52" s="80">
        <v>300</v>
      </c>
      <c r="E52" s="80">
        <v>300</v>
      </c>
      <c r="F52" s="16">
        <v>545.79999999999995</v>
      </c>
      <c r="G52" s="16">
        <v>300</v>
      </c>
      <c r="H52" s="16">
        <v>300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545.79999999999995</v>
      </c>
      <c r="P52" s="16">
        <v>300</v>
      </c>
      <c r="Q52" s="16">
        <v>300</v>
      </c>
      <c r="R52" s="16">
        <v>0</v>
      </c>
      <c r="S52" s="16">
        <v>0</v>
      </c>
      <c r="T52" s="16">
        <v>0</v>
      </c>
    </row>
    <row r="53" spans="1:20" s="11" customFormat="1" ht="27.75" customHeight="1">
      <c r="A53" s="26" t="s">
        <v>68</v>
      </c>
      <c r="B53" s="4">
        <v>1430000000</v>
      </c>
      <c r="C53" s="80">
        <v>13717.2</v>
      </c>
      <c r="D53" s="80">
        <v>14049.1</v>
      </c>
      <c r="E53" s="80">
        <v>14495.9</v>
      </c>
      <c r="F53" s="16">
        <v>13717.2</v>
      </c>
      <c r="G53" s="16">
        <v>14049.1</v>
      </c>
      <c r="H53" s="16">
        <v>14495.9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13717.2</v>
      </c>
      <c r="P53" s="16">
        <v>14049.1</v>
      </c>
      <c r="Q53" s="16">
        <v>14495.9</v>
      </c>
      <c r="R53" s="16">
        <v>0</v>
      </c>
      <c r="S53" s="16">
        <v>0</v>
      </c>
      <c r="T53" s="16">
        <v>0</v>
      </c>
    </row>
    <row r="54" spans="1:20" s="10" customFormat="1" ht="24">
      <c r="A54" s="24" t="s">
        <v>69</v>
      </c>
      <c r="B54" s="25">
        <v>1500000000</v>
      </c>
      <c r="C54" s="79">
        <v>10.1</v>
      </c>
      <c r="D54" s="79">
        <v>10.1</v>
      </c>
      <c r="E54" s="79">
        <v>10.1</v>
      </c>
      <c r="F54" s="15">
        <v>171.3</v>
      </c>
      <c r="G54" s="15">
        <v>10.1</v>
      </c>
      <c r="H54" s="15">
        <v>10.1</v>
      </c>
      <c r="I54" s="15">
        <v>161.19999999999999</v>
      </c>
      <c r="J54" s="15">
        <v>1595.9</v>
      </c>
      <c r="K54" s="15">
        <v>0</v>
      </c>
      <c r="L54" s="16">
        <v>0</v>
      </c>
      <c r="M54" s="15">
        <v>0</v>
      </c>
      <c r="N54" s="16">
        <v>0</v>
      </c>
      <c r="O54" s="15">
        <v>10.1</v>
      </c>
      <c r="P54" s="15">
        <v>10.1</v>
      </c>
      <c r="Q54" s="15">
        <v>10.1</v>
      </c>
      <c r="R54" s="15">
        <v>-161.19999999999999</v>
      </c>
      <c r="S54" s="15">
        <v>0</v>
      </c>
      <c r="T54" s="15">
        <v>0</v>
      </c>
    </row>
    <row r="55" spans="1:20" s="11" customFormat="1" ht="24">
      <c r="A55" s="26" t="s">
        <v>70</v>
      </c>
      <c r="B55" s="4">
        <v>1510000000</v>
      </c>
      <c r="C55" s="80">
        <v>10.1</v>
      </c>
      <c r="D55" s="80">
        <v>10.1</v>
      </c>
      <c r="E55" s="80">
        <v>10.1</v>
      </c>
      <c r="F55" s="16">
        <v>10.1</v>
      </c>
      <c r="G55" s="16">
        <v>10.1</v>
      </c>
      <c r="H55" s="16">
        <v>10.1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10.1</v>
      </c>
      <c r="P55" s="16">
        <v>10.1</v>
      </c>
      <c r="Q55" s="16">
        <v>10.1</v>
      </c>
      <c r="R55" s="16">
        <v>0</v>
      </c>
      <c r="S55" s="16">
        <v>0</v>
      </c>
      <c r="T55" s="16">
        <v>0</v>
      </c>
    </row>
    <row r="56" spans="1:20" s="11" customFormat="1" ht="24">
      <c r="A56" s="26" t="s">
        <v>185</v>
      </c>
      <c r="B56" s="4">
        <v>1520000000</v>
      </c>
      <c r="C56" s="16">
        <v>0</v>
      </c>
      <c r="D56" s="16">
        <v>0</v>
      </c>
      <c r="E56" s="16">
        <v>0</v>
      </c>
      <c r="F56" s="16">
        <v>161.19999999999999</v>
      </c>
      <c r="G56" s="16">
        <v>0</v>
      </c>
      <c r="H56" s="16">
        <v>0</v>
      </c>
      <c r="I56" s="16">
        <v>161.19999999999999</v>
      </c>
      <c r="J56" s="16" t="s">
        <v>1</v>
      </c>
      <c r="K56" s="16">
        <v>0</v>
      </c>
      <c r="L56" s="16" t="s">
        <v>1</v>
      </c>
      <c r="M56" s="16">
        <v>0</v>
      </c>
      <c r="N56" s="16" t="s">
        <v>1</v>
      </c>
      <c r="O56" s="16">
        <v>0</v>
      </c>
      <c r="P56" s="16">
        <v>0</v>
      </c>
      <c r="Q56" s="16">
        <v>0</v>
      </c>
      <c r="R56" s="16">
        <v>-161.19999999999999</v>
      </c>
      <c r="S56" s="16">
        <v>0</v>
      </c>
      <c r="T56" s="16">
        <v>0</v>
      </c>
    </row>
    <row r="57" spans="1:20" s="10" customFormat="1" ht="24">
      <c r="A57" s="24" t="s">
        <v>71</v>
      </c>
      <c r="B57" s="25">
        <v>1600000000</v>
      </c>
      <c r="C57" s="79">
        <v>9277.2000000000007</v>
      </c>
      <c r="D57" s="79">
        <v>9277.2000000000007</v>
      </c>
      <c r="E57" s="79">
        <v>9277.2000000000007</v>
      </c>
      <c r="F57" s="15">
        <v>14824.8</v>
      </c>
      <c r="G57" s="15">
        <v>9277.2000000000007</v>
      </c>
      <c r="H57" s="15">
        <v>9277.2000000000007</v>
      </c>
      <c r="I57" s="15">
        <v>5547.6</v>
      </c>
      <c r="J57" s="15">
        <v>59.8</v>
      </c>
      <c r="K57" s="15">
        <v>0</v>
      </c>
      <c r="L57" s="16">
        <v>0</v>
      </c>
      <c r="M57" s="15">
        <v>0</v>
      </c>
      <c r="N57" s="16">
        <v>0</v>
      </c>
      <c r="O57" s="15">
        <v>9277.2000000000007</v>
      </c>
      <c r="P57" s="15">
        <v>9277.2000000000007</v>
      </c>
      <c r="Q57" s="15">
        <v>9277.2000000000007</v>
      </c>
      <c r="R57" s="15">
        <v>-5547.6</v>
      </c>
      <c r="S57" s="15">
        <v>0</v>
      </c>
      <c r="T57" s="15">
        <v>0</v>
      </c>
    </row>
    <row r="58" spans="1:20" s="11" customFormat="1" ht="24">
      <c r="A58" s="26" t="s">
        <v>72</v>
      </c>
      <c r="B58" s="4">
        <v>1610000000</v>
      </c>
      <c r="C58" s="80">
        <v>9277.2000000000007</v>
      </c>
      <c r="D58" s="80">
        <v>9277.2000000000007</v>
      </c>
      <c r="E58" s="80">
        <v>9277.2000000000007</v>
      </c>
      <c r="F58" s="16">
        <v>14824.8</v>
      </c>
      <c r="G58" s="16">
        <v>9277.2000000000007</v>
      </c>
      <c r="H58" s="16">
        <v>9277.2000000000007</v>
      </c>
      <c r="I58" s="16">
        <v>5547.6</v>
      </c>
      <c r="J58" s="16">
        <v>59.8</v>
      </c>
      <c r="K58" s="16">
        <v>0</v>
      </c>
      <c r="L58" s="16">
        <v>0</v>
      </c>
      <c r="M58" s="16">
        <v>0</v>
      </c>
      <c r="N58" s="16">
        <v>0</v>
      </c>
      <c r="O58" s="16">
        <v>9277.2000000000007</v>
      </c>
      <c r="P58" s="16">
        <v>9277.2000000000007</v>
      </c>
      <c r="Q58" s="16">
        <v>9277.2000000000007</v>
      </c>
      <c r="R58" s="16">
        <v>-5547.6</v>
      </c>
      <c r="S58" s="16">
        <v>0</v>
      </c>
      <c r="T58" s="16">
        <v>0</v>
      </c>
    </row>
    <row r="59" spans="1:20" s="10" customFormat="1" ht="48">
      <c r="A59" s="24" t="s">
        <v>73</v>
      </c>
      <c r="B59" s="25">
        <v>1700000000</v>
      </c>
      <c r="C59" s="79">
        <v>80884.2</v>
      </c>
      <c r="D59" s="79">
        <v>65251.8</v>
      </c>
      <c r="E59" s="79">
        <v>66534.899999999994</v>
      </c>
      <c r="F59" s="15">
        <v>80842.7</v>
      </c>
      <c r="G59" s="15">
        <v>65251.8</v>
      </c>
      <c r="H59" s="15">
        <v>66534.899999999994</v>
      </c>
      <c r="I59" s="15">
        <v>-41.5</v>
      </c>
      <c r="J59" s="15">
        <v>-0.1</v>
      </c>
      <c r="K59" s="15">
        <v>0</v>
      </c>
      <c r="L59" s="16">
        <v>0</v>
      </c>
      <c r="M59" s="15">
        <v>0</v>
      </c>
      <c r="N59" s="16">
        <v>0</v>
      </c>
      <c r="O59" s="15">
        <v>80884.2</v>
      </c>
      <c r="P59" s="15">
        <v>65251.8</v>
      </c>
      <c r="Q59" s="15">
        <v>66534.899999999994</v>
      </c>
      <c r="R59" s="15">
        <v>41.5</v>
      </c>
      <c r="S59" s="15">
        <v>0</v>
      </c>
      <c r="T59" s="15">
        <v>0</v>
      </c>
    </row>
    <row r="60" spans="1:20" s="11" customFormat="1" ht="48">
      <c r="A60" s="26" t="s">
        <v>19</v>
      </c>
      <c r="B60" s="4">
        <v>1710000000</v>
      </c>
      <c r="C60" s="80">
        <v>40012.300000000003</v>
      </c>
      <c r="D60" s="80">
        <v>24468.1</v>
      </c>
      <c r="E60" s="80">
        <v>24468.1</v>
      </c>
      <c r="F60" s="16">
        <v>39754.5</v>
      </c>
      <c r="G60" s="16">
        <v>24468.1</v>
      </c>
      <c r="H60" s="16">
        <v>24468.1</v>
      </c>
      <c r="I60" s="16">
        <v>-257.8</v>
      </c>
      <c r="J60" s="16">
        <v>-0.6</v>
      </c>
      <c r="K60" s="16">
        <v>0</v>
      </c>
      <c r="L60" s="16">
        <v>0</v>
      </c>
      <c r="M60" s="16">
        <v>0</v>
      </c>
      <c r="N60" s="16">
        <v>0</v>
      </c>
      <c r="O60" s="16">
        <v>40012.300000000003</v>
      </c>
      <c r="P60" s="16">
        <v>24468.1</v>
      </c>
      <c r="Q60" s="16">
        <v>24468.1</v>
      </c>
      <c r="R60" s="16">
        <v>257.8</v>
      </c>
      <c r="S60" s="16">
        <v>0</v>
      </c>
      <c r="T60" s="16">
        <v>0</v>
      </c>
    </row>
    <row r="61" spans="1:20" s="11" customFormat="1" ht="36">
      <c r="A61" s="26" t="s">
        <v>20</v>
      </c>
      <c r="B61" s="4">
        <v>1720000000</v>
      </c>
      <c r="C61" s="80">
        <v>40871.9</v>
      </c>
      <c r="D61" s="80">
        <v>40783.699999999997</v>
      </c>
      <c r="E61" s="80">
        <v>42066.8</v>
      </c>
      <c r="F61" s="16">
        <v>41088.199999999997</v>
      </c>
      <c r="G61" s="16">
        <v>40783.699999999997</v>
      </c>
      <c r="H61" s="16">
        <v>42066.8</v>
      </c>
      <c r="I61" s="16">
        <v>216.3</v>
      </c>
      <c r="J61" s="16">
        <v>0.5</v>
      </c>
      <c r="K61" s="16">
        <v>0</v>
      </c>
      <c r="L61" s="16">
        <v>0</v>
      </c>
      <c r="M61" s="16">
        <v>0</v>
      </c>
      <c r="N61" s="16">
        <v>0</v>
      </c>
      <c r="O61" s="16">
        <v>40871.9</v>
      </c>
      <c r="P61" s="16">
        <v>40783.699999999997</v>
      </c>
      <c r="Q61" s="16">
        <v>42066.8</v>
      </c>
      <c r="R61" s="16">
        <v>-216.3</v>
      </c>
      <c r="S61" s="16">
        <v>0</v>
      </c>
      <c r="T61" s="16">
        <v>0</v>
      </c>
    </row>
    <row r="62" spans="1:20" s="10" customFormat="1" ht="48">
      <c r="A62" s="24" t="s">
        <v>21</v>
      </c>
      <c r="B62" s="25">
        <v>1900000000</v>
      </c>
      <c r="C62" s="80">
        <v>58.3</v>
      </c>
      <c r="D62" s="80">
        <v>58.3</v>
      </c>
      <c r="E62" s="80">
        <v>58.3</v>
      </c>
      <c r="F62" s="15">
        <v>58.3</v>
      </c>
      <c r="G62" s="15">
        <v>58.3</v>
      </c>
      <c r="H62" s="15">
        <v>58.3</v>
      </c>
      <c r="I62" s="15">
        <v>0</v>
      </c>
      <c r="J62" s="15">
        <v>0</v>
      </c>
      <c r="K62" s="15">
        <v>0</v>
      </c>
      <c r="L62" s="16">
        <v>0</v>
      </c>
      <c r="M62" s="15">
        <v>0</v>
      </c>
      <c r="N62" s="16">
        <v>0</v>
      </c>
      <c r="O62" s="15">
        <v>58.3</v>
      </c>
      <c r="P62" s="15">
        <v>58.3</v>
      </c>
      <c r="Q62" s="15">
        <v>58.3</v>
      </c>
      <c r="R62" s="15">
        <v>0</v>
      </c>
      <c r="S62" s="15">
        <v>0</v>
      </c>
      <c r="T62" s="15">
        <v>0</v>
      </c>
    </row>
    <row r="63" spans="1:20" s="11" customFormat="1" ht="47.25" customHeight="1">
      <c r="A63" s="26" t="s">
        <v>22</v>
      </c>
      <c r="B63" s="4">
        <v>1910000000</v>
      </c>
      <c r="C63" s="80">
        <v>58.3</v>
      </c>
      <c r="D63" s="80">
        <v>58.3</v>
      </c>
      <c r="E63" s="80">
        <v>58.3</v>
      </c>
      <c r="F63" s="16">
        <v>58.3</v>
      </c>
      <c r="G63" s="16">
        <v>58.3</v>
      </c>
      <c r="H63" s="16">
        <v>58.3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58.3</v>
      </c>
      <c r="P63" s="16">
        <v>58.3</v>
      </c>
      <c r="Q63" s="16">
        <v>58.3</v>
      </c>
      <c r="R63" s="16">
        <v>0</v>
      </c>
      <c r="S63" s="16">
        <v>0</v>
      </c>
      <c r="T63" s="16">
        <v>0</v>
      </c>
    </row>
    <row r="64" spans="1:20" s="10" customFormat="1" ht="48.75" thickBot="1">
      <c r="A64" s="27" t="s">
        <v>74</v>
      </c>
      <c r="B64" s="12">
        <v>2000000000</v>
      </c>
      <c r="C64" s="81">
        <v>150967.9</v>
      </c>
      <c r="D64" s="81">
        <v>4462.8999999999996</v>
      </c>
      <c r="E64" s="81">
        <v>0</v>
      </c>
      <c r="F64" s="20">
        <v>150967.9</v>
      </c>
      <c r="G64" s="20">
        <v>4462.8999999999996</v>
      </c>
      <c r="H64" s="20">
        <v>0</v>
      </c>
      <c r="I64" s="20">
        <v>0</v>
      </c>
      <c r="J64" s="20">
        <v>0</v>
      </c>
      <c r="K64" s="20">
        <v>0</v>
      </c>
      <c r="L64" s="28">
        <v>0</v>
      </c>
      <c r="M64" s="20">
        <v>0</v>
      </c>
      <c r="N64" s="28" t="s">
        <v>1</v>
      </c>
      <c r="O64" s="20">
        <v>120922</v>
      </c>
      <c r="P64" s="20">
        <v>4462.8999999999996</v>
      </c>
      <c r="Q64" s="20">
        <v>0</v>
      </c>
      <c r="R64" s="20">
        <v>-30045.9</v>
      </c>
      <c r="S64" s="20">
        <v>0</v>
      </c>
      <c r="T64" s="20">
        <v>0</v>
      </c>
    </row>
    <row r="65" spans="1:20" ht="15.75" thickBot="1">
      <c r="A65" s="13" t="s">
        <v>23</v>
      </c>
      <c r="B65" s="13"/>
      <c r="C65" s="82">
        <v>2884587.9</v>
      </c>
      <c r="D65" s="83">
        <v>2539452.4</v>
      </c>
      <c r="E65" s="83">
        <v>2624752.2999999998</v>
      </c>
      <c r="F65" s="23">
        <v>3012163.4</v>
      </c>
      <c r="G65" s="23">
        <v>2580496.2000000002</v>
      </c>
      <c r="H65" s="23">
        <v>2666193.9</v>
      </c>
      <c r="I65" s="29">
        <v>127575.5</v>
      </c>
      <c r="J65" s="22">
        <v>4.4000000000000004</v>
      </c>
      <c r="K65" s="23">
        <v>41043.800000000003</v>
      </c>
      <c r="L65" s="84">
        <v>1.6</v>
      </c>
      <c r="M65" s="23">
        <v>41441.599999999999</v>
      </c>
      <c r="N65" s="23">
        <v>1.6</v>
      </c>
      <c r="O65" s="23">
        <v>2858066.7</v>
      </c>
      <c r="P65" s="23">
        <v>2539452.4</v>
      </c>
      <c r="Q65" s="23">
        <v>2624752.1</v>
      </c>
      <c r="R65" s="23">
        <v>-154096.70000000001</v>
      </c>
      <c r="S65" s="23">
        <v>-41043.800000000003</v>
      </c>
      <c r="T65" s="23">
        <v>-41441.800000000003</v>
      </c>
    </row>
    <row r="66" spans="1:20">
      <c r="C66" s="14"/>
      <c r="D66" s="14"/>
      <c r="E66" s="14"/>
      <c r="F66" s="14"/>
      <c r="G66" s="14"/>
      <c r="H66" s="14"/>
      <c r="I66" s="85"/>
      <c r="J66" s="85"/>
      <c r="K66" s="85"/>
      <c r="L66" s="85"/>
      <c r="M66" s="85"/>
      <c r="N66" s="86"/>
      <c r="O66" s="87"/>
      <c r="P66" s="87"/>
      <c r="Q66" s="87"/>
      <c r="R66" s="87"/>
      <c r="S66" s="85"/>
      <c r="T66" s="85"/>
    </row>
  </sheetData>
  <mergeCells count="24">
    <mergeCell ref="I5:J6"/>
    <mergeCell ref="S1:T1"/>
    <mergeCell ref="A2:T2"/>
    <mergeCell ref="A4:A7"/>
    <mergeCell ref="B4:B7"/>
    <mergeCell ref="C4:E4"/>
    <mergeCell ref="F4:H4"/>
    <mergeCell ref="I4:N4"/>
    <mergeCell ref="O4:Q4"/>
    <mergeCell ref="R4:T4"/>
    <mergeCell ref="C5:C7"/>
    <mergeCell ref="D5:D7"/>
    <mergeCell ref="E5:E7"/>
    <mergeCell ref="F5:F7"/>
    <mergeCell ref="G5:G7"/>
    <mergeCell ref="H5:H7"/>
    <mergeCell ref="S5:S6"/>
    <mergeCell ref="T5:T6"/>
    <mergeCell ref="K5:L6"/>
    <mergeCell ref="M5:N6"/>
    <mergeCell ref="O5:O7"/>
    <mergeCell ref="P5:P7"/>
    <mergeCell ref="Q5:Q7"/>
    <mergeCell ref="R5:R6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horizontalDpi="0" verticalDpi="0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6" sqref="B36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</vt:lpstr>
      <vt:lpstr>Пр2</vt:lpstr>
      <vt:lpstr>Лист2</vt:lpstr>
      <vt:lpstr>Лист3</vt:lpstr>
      <vt:lpstr>ПР1!Заголовки_для_печати</vt:lpstr>
      <vt:lpstr>Пр2!Заголовки_для_печати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rastoropova</cp:lastModifiedBy>
  <cp:lastPrinted>2021-04-21T06:03:00Z</cp:lastPrinted>
  <dcterms:created xsi:type="dcterms:W3CDTF">2019-11-22T05:58:46Z</dcterms:created>
  <dcterms:modified xsi:type="dcterms:W3CDTF">2021-04-21T06:03:01Z</dcterms:modified>
</cp:coreProperties>
</file>